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10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G34" i="3" l="1"/>
  <c r="G33" i="3"/>
  <c r="G32" i="3"/>
  <c r="G31" i="3"/>
  <c r="M26" i="3"/>
  <c r="J26" i="3"/>
  <c r="H26" i="3"/>
  <c r="E26" i="3"/>
  <c r="G26" i="3" s="1"/>
  <c r="M25" i="3"/>
  <c r="J25" i="3"/>
  <c r="H25" i="3"/>
  <c r="E25" i="3"/>
  <c r="G25" i="3" s="1"/>
  <c r="Q25" i="3" s="1"/>
  <c r="M24" i="3"/>
  <c r="H24" i="3"/>
  <c r="J24" i="3" s="1"/>
  <c r="E24" i="3"/>
  <c r="G24" i="3" s="1"/>
  <c r="M23" i="3"/>
  <c r="J23" i="3"/>
  <c r="H23" i="3"/>
  <c r="E23" i="3"/>
  <c r="G23" i="3" s="1"/>
  <c r="M22" i="3"/>
  <c r="J22" i="3"/>
  <c r="H22" i="3"/>
  <c r="E22" i="3"/>
  <c r="G22" i="3" s="1"/>
  <c r="Q22" i="3" s="1"/>
  <c r="M21" i="3"/>
  <c r="H21" i="3"/>
  <c r="J21" i="3" s="1"/>
  <c r="E21" i="3"/>
  <c r="G21" i="3" s="1"/>
  <c r="M20" i="3"/>
  <c r="J20" i="3"/>
  <c r="H20" i="3"/>
  <c r="E20" i="3"/>
  <c r="G20" i="3" s="1"/>
  <c r="M19" i="3"/>
  <c r="J19" i="3"/>
  <c r="H19" i="3"/>
  <c r="E19" i="3"/>
  <c r="G19" i="3" s="1"/>
  <c r="Q19" i="3" s="1"/>
  <c r="M18" i="3"/>
  <c r="H18" i="3"/>
  <c r="J18" i="3" s="1"/>
  <c r="E18" i="3"/>
  <c r="G18" i="3" s="1"/>
  <c r="M17" i="3"/>
  <c r="J17" i="3"/>
  <c r="H17" i="3"/>
  <c r="E17" i="3"/>
  <c r="G17" i="3" s="1"/>
  <c r="M16" i="3"/>
  <c r="J16" i="3"/>
  <c r="H16" i="3"/>
  <c r="E16" i="3"/>
  <c r="G16" i="3" s="1"/>
  <c r="Q16" i="3" s="1"/>
  <c r="M15" i="3"/>
  <c r="H15" i="3"/>
  <c r="J15" i="3" s="1"/>
  <c r="E15" i="3"/>
  <c r="G15" i="3" s="1"/>
  <c r="M14" i="3"/>
  <c r="J14" i="3"/>
  <c r="H14" i="3"/>
  <c r="E14" i="3"/>
  <c r="G14" i="3" s="1"/>
  <c r="M13" i="3"/>
  <c r="J13" i="3"/>
  <c r="H13" i="3"/>
  <c r="E13" i="3"/>
  <c r="G13" i="3" s="1"/>
  <c r="Q13" i="3" s="1"/>
  <c r="M12" i="3"/>
  <c r="H12" i="3"/>
  <c r="J12" i="3" s="1"/>
  <c r="E12" i="3"/>
  <c r="G12" i="3" s="1"/>
  <c r="M11" i="3"/>
  <c r="J11" i="3"/>
  <c r="H11" i="3"/>
  <c r="E11" i="3"/>
  <c r="G11" i="3" s="1"/>
  <c r="M10" i="3"/>
  <c r="J10" i="3"/>
  <c r="H10" i="3"/>
  <c r="E10" i="3"/>
  <c r="G10" i="3" s="1"/>
  <c r="Q10" i="3" s="1"/>
  <c r="M9" i="3"/>
  <c r="H9" i="3"/>
  <c r="J9" i="3" s="1"/>
  <c r="E9" i="3"/>
  <c r="G9" i="3" s="1"/>
  <c r="M8" i="3"/>
  <c r="J8" i="3"/>
  <c r="H8" i="3"/>
  <c r="E8" i="3"/>
  <c r="G8" i="3" s="1"/>
  <c r="M7" i="3"/>
  <c r="J7" i="3"/>
  <c r="E7" i="3"/>
  <c r="G7" i="3" s="1"/>
  <c r="M6" i="3"/>
  <c r="J6" i="3"/>
  <c r="E6" i="3"/>
  <c r="G6" i="3" s="1"/>
  <c r="Q6" i="3" s="1"/>
  <c r="M5" i="3"/>
  <c r="J5" i="3"/>
  <c r="E5" i="3"/>
  <c r="G5" i="3" s="1"/>
  <c r="Q5" i="3" s="1"/>
  <c r="P4" i="3"/>
  <c r="M4" i="3"/>
  <c r="J4" i="3"/>
  <c r="E4" i="3"/>
  <c r="G4" i="3" s="1"/>
  <c r="M29" i="3" l="1"/>
  <c r="Q7" i="3"/>
  <c r="Q8" i="3"/>
  <c r="Q11" i="3"/>
  <c r="Q14" i="3"/>
  <c r="Q17" i="3"/>
  <c r="Q20" i="3"/>
  <c r="Q23" i="3"/>
  <c r="Q26" i="3"/>
  <c r="J29" i="3"/>
  <c r="Q9" i="3"/>
  <c r="Q12" i="3"/>
  <c r="Q15" i="3"/>
  <c r="Q18" i="3"/>
  <c r="Q21" i="3"/>
  <c r="Q24" i="3"/>
  <c r="G35" i="3"/>
  <c r="G29" i="3"/>
  <c r="Q29" i="3" s="1"/>
  <c r="Q36" i="3" s="1"/>
  <c r="P38" i="3" s="1"/>
  <c r="Q4" i="3"/>
</calcChain>
</file>

<file path=xl/sharedStrings.xml><?xml version="1.0" encoding="utf-8"?>
<sst xmlns="http://schemas.openxmlformats.org/spreadsheetml/2006/main" count="54" uniqueCount="46">
  <si>
    <t>№</t>
  </si>
  <si>
    <t>Размер</t>
  </si>
  <si>
    <t>ЦЕНА</t>
  </si>
  <si>
    <t>ВСЕГО</t>
  </si>
  <si>
    <t>40мм*30мм*6м</t>
  </si>
  <si>
    <t>40мм*40мм*6м</t>
  </si>
  <si>
    <t>50мм*50мм*6м</t>
  </si>
  <si>
    <t>100мм*25мм*6м</t>
  </si>
  <si>
    <t>100мм*30мм*6м</t>
  </si>
  <si>
    <t>100мм*40мм*6м</t>
  </si>
  <si>
    <t>100мм*50мм*6м</t>
  </si>
  <si>
    <t>100мм*100мм*6м</t>
  </si>
  <si>
    <t>100мм*200мм*6м</t>
  </si>
  <si>
    <t>120мм*25мм*6м</t>
  </si>
  <si>
    <t>150мм*30мм*6м</t>
  </si>
  <si>
    <t>150мм*35мм*6м</t>
  </si>
  <si>
    <t>150мм*25мм*6м</t>
  </si>
  <si>
    <t>150мм*40мм*6м</t>
  </si>
  <si>
    <t>150мм*50мм*6м</t>
  </si>
  <si>
    <t>150мм*100мм*6м</t>
  </si>
  <si>
    <t>150мм*150мм*6м</t>
  </si>
  <si>
    <t>200мм*25мм*6м</t>
  </si>
  <si>
    <t>200мм*40мм*6м</t>
  </si>
  <si>
    <t>200мм*50мм*6м</t>
  </si>
  <si>
    <t>200мм*150мм*6м</t>
  </si>
  <si>
    <t>200мм*200мм*6м</t>
  </si>
  <si>
    <t>40мм*200мм*6м</t>
  </si>
  <si>
    <t xml:space="preserve">Цена </t>
  </si>
  <si>
    <t>Обьём 1 шт. в куб.м</t>
  </si>
  <si>
    <t>ИТОГО:</t>
  </si>
  <si>
    <t>кол-во</t>
  </si>
  <si>
    <t>Итого за материал:</t>
  </si>
  <si>
    <t>Итого за доставку 100р.-1км:</t>
  </si>
  <si>
    <t>Дрова:</t>
  </si>
  <si>
    <t>Цена за 1 куб.м 1й кат.</t>
  </si>
  <si>
    <t>Цена за 1 куб.м 2 кат.</t>
  </si>
  <si>
    <t>Цена за 1 куб.м. 3й кат.</t>
  </si>
  <si>
    <t>Необрезная доска</t>
  </si>
  <si>
    <t>Кол-во шт.в 1-м куб.м.</t>
  </si>
  <si>
    <t>Берёза</t>
  </si>
  <si>
    <t>Микс с берёзой</t>
  </si>
  <si>
    <t>Микс(ольха,осина)</t>
  </si>
  <si>
    <t>Горбыль</t>
  </si>
  <si>
    <t>Итого весь заказ с доставкой</t>
  </si>
  <si>
    <t>ХВОЯ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</si>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</sst>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RUB]"/>
  </numFmts>
  <fonts count="7" x14ac:knownFonts="1">
    <font>
      <sz val="11"/>
      <name val="Calibri"/>
      <charset val="1"/>
    </font>
    <font>
      <b/>
      <i/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name val="Calibri"/>
      <family val="2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/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C31" sqref="C31"/>
    </sheetView>
  </sheetViews>
  <sheetFormatPr defaultRowHeight="15" x14ac:dyDescent="0.25"/>
  <cols>
    <col min="1" max="1" width="3.5703125" customWidth="1"/>
    <col min="2" max="2" width="18" customWidth="1"/>
    <col min="5" max="5" width="7.85546875" customWidth="1"/>
    <col min="8" max="8" width="7.5703125" customWidth="1"/>
    <col min="11" max="11" width="7.85546875" customWidth="1"/>
  </cols>
  <sheetData>
    <row r="1" spans="1:18" ht="22.5" customHeight="1" x14ac:dyDescent="0.25">
      <c r="B1" s="45" t="s">
        <v>44</v>
      </c>
      <c r="C1" s="46"/>
      <c r="D1" s="47"/>
      <c r="E1" s="40" t="s">
        <v>34</v>
      </c>
      <c r="F1" s="40"/>
      <c r="G1" s="40"/>
      <c r="H1" s="40" t="s">
        <v>35</v>
      </c>
      <c r="I1" s="40"/>
      <c r="J1" s="40"/>
      <c r="K1" s="40" t="s">
        <v>36</v>
      </c>
      <c r="L1" s="40"/>
      <c r="M1" s="40"/>
      <c r="N1" s="40" t="s">
        <v>37</v>
      </c>
      <c r="O1" s="25"/>
      <c r="P1" s="25"/>
      <c r="Q1" s="22"/>
    </row>
    <row r="2" spans="1:18" ht="24" customHeight="1" x14ac:dyDescent="0.25">
      <c r="A2" s="1"/>
      <c r="B2" s="26" t="s">
        <v>1</v>
      </c>
      <c r="C2" s="39" t="s">
        <v>38</v>
      </c>
      <c r="D2" s="28" t="s">
        <v>28</v>
      </c>
      <c r="E2" s="44">
        <v>18500</v>
      </c>
      <c r="F2" s="44"/>
      <c r="G2" s="44"/>
      <c r="H2" s="44">
        <v>16500</v>
      </c>
      <c r="I2" s="44"/>
      <c r="J2" s="44"/>
      <c r="K2" s="30">
        <v>13000</v>
      </c>
      <c r="L2" s="31"/>
      <c r="M2" s="32"/>
      <c r="N2" s="41">
        <v>7000</v>
      </c>
      <c r="O2" s="42"/>
      <c r="P2" s="43"/>
      <c r="Q2" s="24" t="s">
        <v>29</v>
      </c>
    </row>
    <row r="3" spans="1:18" ht="29.25" customHeight="1" x14ac:dyDescent="0.25">
      <c r="A3" s="3" t="s">
        <v>0</v>
      </c>
      <c r="B3" s="27"/>
      <c r="C3" s="39"/>
      <c r="D3" s="29"/>
      <c r="E3" s="3" t="s">
        <v>2</v>
      </c>
      <c r="F3" s="12" t="s">
        <v>30</v>
      </c>
      <c r="G3" s="12" t="s">
        <v>3</v>
      </c>
      <c r="H3" s="3" t="s">
        <v>2</v>
      </c>
      <c r="I3" s="12" t="s">
        <v>30</v>
      </c>
      <c r="J3" s="12" t="s">
        <v>3</v>
      </c>
      <c r="K3" s="3" t="s">
        <v>27</v>
      </c>
      <c r="L3" s="12" t="s">
        <v>30</v>
      </c>
      <c r="M3" s="12" t="s">
        <v>3</v>
      </c>
      <c r="N3" s="18" t="s">
        <v>2</v>
      </c>
      <c r="O3" s="12" t="s">
        <v>30</v>
      </c>
      <c r="P3" s="12" t="s">
        <v>3</v>
      </c>
      <c r="Q3" s="25"/>
      <c r="R3" s="2"/>
    </row>
    <row r="4" spans="1:18" x14ac:dyDescent="0.25">
      <c r="A4" s="1">
        <v>1</v>
      </c>
      <c r="B4" s="10" t="s">
        <v>4</v>
      </c>
      <c r="C4" s="6">
        <v>142</v>
      </c>
      <c r="D4" s="6">
        <v>7.0000000000000001E-3</v>
      </c>
      <c r="E4" s="4">
        <f>SUM(E2*D4)</f>
        <v>129.5</v>
      </c>
      <c r="F4" s="13"/>
      <c r="G4" s="14">
        <f t="shared" ref="G4:G26" si="0">SUM(E4*F4)</f>
        <v>0</v>
      </c>
      <c r="H4" s="4">
        <v>126.72</v>
      </c>
      <c r="I4" s="13"/>
      <c r="J4" s="14">
        <f t="shared" ref="J4:J26" si="1">SUM(H4*I4)</f>
        <v>0</v>
      </c>
      <c r="K4" s="4">
        <v>105.43</v>
      </c>
      <c r="L4" s="13"/>
      <c r="M4" s="14">
        <f t="shared" ref="M4:M26" si="2">SUM(K4*L4)</f>
        <v>0</v>
      </c>
      <c r="N4" s="14">
        <v>140</v>
      </c>
      <c r="O4" s="14">
        <v>50</v>
      </c>
      <c r="P4" s="14">
        <f>SUM(N4*O4)</f>
        <v>7000</v>
      </c>
      <c r="Q4" s="9">
        <f t="shared" ref="Q4:Q26" si="3">SUM(G4+J4+M4)</f>
        <v>0</v>
      </c>
    </row>
    <row r="5" spans="1:18" x14ac:dyDescent="0.25">
      <c r="A5" s="1">
        <v>2</v>
      </c>
      <c r="B5" s="10" t="s">
        <v>5</v>
      </c>
      <c r="C5" s="6">
        <v>110</v>
      </c>
      <c r="D5" s="6">
        <v>8.9999999999999993E-3</v>
      </c>
      <c r="E5" s="4">
        <f>SUM(E2*D5)</f>
        <v>166.5</v>
      </c>
      <c r="F5" s="13"/>
      <c r="G5" s="14">
        <f t="shared" si="0"/>
        <v>0</v>
      </c>
      <c r="H5" s="4">
        <v>163.63</v>
      </c>
      <c r="I5" s="13"/>
      <c r="J5" s="14">
        <f t="shared" si="1"/>
        <v>0</v>
      </c>
      <c r="K5" s="4">
        <v>136.36000000000001</v>
      </c>
      <c r="L5" s="13"/>
      <c r="M5" s="14">
        <f t="shared" si="2"/>
        <v>0</v>
      </c>
      <c r="N5" s="14"/>
      <c r="O5" s="14"/>
      <c r="P5" s="14"/>
      <c r="Q5" s="9">
        <f t="shared" si="3"/>
        <v>0</v>
      </c>
    </row>
    <row r="6" spans="1:18" x14ac:dyDescent="0.25">
      <c r="A6" s="1">
        <v>3</v>
      </c>
      <c r="B6" s="10" t="s">
        <v>6</v>
      </c>
      <c r="C6" s="6">
        <v>66</v>
      </c>
      <c r="D6" s="6">
        <v>1.4999999999999999E-2</v>
      </c>
      <c r="E6" s="4">
        <f>SUM(E2*D6)</f>
        <v>277.5</v>
      </c>
      <c r="F6" s="13"/>
      <c r="G6" s="14">
        <f t="shared" si="0"/>
        <v>0</v>
      </c>
      <c r="H6" s="4">
        <v>272.72000000000003</v>
      </c>
      <c r="I6" s="13"/>
      <c r="J6" s="14">
        <f t="shared" si="1"/>
        <v>0</v>
      </c>
      <c r="K6" s="4">
        <v>227.27</v>
      </c>
      <c r="L6" s="13"/>
      <c r="M6" s="14">
        <f t="shared" si="2"/>
        <v>0</v>
      </c>
      <c r="N6" s="14"/>
      <c r="O6" s="14"/>
      <c r="P6" s="14"/>
      <c r="Q6" s="9">
        <f t="shared" si="3"/>
        <v>0</v>
      </c>
    </row>
    <row r="7" spans="1:18" x14ac:dyDescent="0.25">
      <c r="A7" s="1">
        <v>4</v>
      </c>
      <c r="B7" s="10" t="s">
        <v>7</v>
      </c>
      <c r="C7" s="7">
        <v>66</v>
      </c>
      <c r="D7" s="6">
        <v>1.4999999999999999E-2</v>
      </c>
      <c r="E7" s="4">
        <f>SUM(E2*D7)</f>
        <v>277.5</v>
      </c>
      <c r="F7" s="13"/>
      <c r="G7" s="15">
        <f t="shared" si="0"/>
        <v>0</v>
      </c>
      <c r="H7" s="5">
        <v>272.72000000000003</v>
      </c>
      <c r="I7" s="13"/>
      <c r="J7" s="15">
        <f t="shared" si="1"/>
        <v>0</v>
      </c>
      <c r="K7" s="5">
        <v>227.27</v>
      </c>
      <c r="L7" s="13"/>
      <c r="M7" s="15">
        <f t="shared" si="2"/>
        <v>0</v>
      </c>
      <c r="N7" s="15"/>
      <c r="O7" s="15"/>
      <c r="P7" s="15"/>
      <c r="Q7" s="9">
        <f t="shared" si="3"/>
        <v>0</v>
      </c>
    </row>
    <row r="8" spans="1:18" x14ac:dyDescent="0.25">
      <c r="A8" s="1">
        <v>5</v>
      </c>
      <c r="B8" s="10" t="s">
        <v>8</v>
      </c>
      <c r="C8" s="6">
        <v>55</v>
      </c>
      <c r="D8" s="6">
        <v>1.7999999999999999E-2</v>
      </c>
      <c r="E8" s="4">
        <f>SUM(E2*D8)</f>
        <v>333</v>
      </c>
      <c r="F8" s="13"/>
      <c r="G8" s="14">
        <f t="shared" si="0"/>
        <v>0</v>
      </c>
      <c r="H8" s="4">
        <f>SUM(H2/C8)</f>
        <v>300</v>
      </c>
      <c r="I8" s="13"/>
      <c r="J8" s="14">
        <f t="shared" si="1"/>
        <v>0</v>
      </c>
      <c r="K8" s="4">
        <v>272.72000000000003</v>
      </c>
      <c r="L8" s="13"/>
      <c r="M8" s="14">
        <f t="shared" si="2"/>
        <v>0</v>
      </c>
      <c r="N8" s="14"/>
      <c r="O8" s="14"/>
      <c r="P8" s="14"/>
      <c r="Q8" s="9">
        <f t="shared" si="3"/>
        <v>0</v>
      </c>
    </row>
    <row r="9" spans="1:18" x14ac:dyDescent="0.25">
      <c r="A9" s="1">
        <v>6</v>
      </c>
      <c r="B9" s="10" t="s">
        <v>9</v>
      </c>
      <c r="C9" s="6">
        <v>41</v>
      </c>
      <c r="D9" s="6">
        <v>2.4E-2</v>
      </c>
      <c r="E9" s="4">
        <f>SUM(E2*D9)</f>
        <v>444</v>
      </c>
      <c r="F9" s="13"/>
      <c r="G9" s="14">
        <f t="shared" si="0"/>
        <v>0</v>
      </c>
      <c r="H9" s="4">
        <f>SUM(H2/C9)</f>
        <v>402.4390243902439</v>
      </c>
      <c r="I9" s="13"/>
      <c r="J9" s="14">
        <f t="shared" si="1"/>
        <v>0</v>
      </c>
      <c r="K9" s="4">
        <v>365.85</v>
      </c>
      <c r="L9" s="13"/>
      <c r="M9" s="14">
        <f t="shared" si="2"/>
        <v>0</v>
      </c>
      <c r="N9" s="14"/>
      <c r="O9" s="14"/>
      <c r="P9" s="14"/>
      <c r="Q9" s="9">
        <f t="shared" si="3"/>
        <v>0</v>
      </c>
    </row>
    <row r="10" spans="1:18" x14ac:dyDescent="0.25">
      <c r="A10" s="1">
        <v>7</v>
      </c>
      <c r="B10" s="10" t="s">
        <v>10</v>
      </c>
      <c r="C10" s="6">
        <v>33</v>
      </c>
      <c r="D10" s="6">
        <v>0.03</v>
      </c>
      <c r="E10" s="4">
        <f>SUM(E2/C10)</f>
        <v>560.60606060606062</v>
      </c>
      <c r="F10" s="13"/>
      <c r="G10" s="14">
        <f t="shared" si="0"/>
        <v>0</v>
      </c>
      <c r="H10" s="4">
        <f>SUM(H2/C10)</f>
        <v>500</v>
      </c>
      <c r="I10" s="13"/>
      <c r="J10" s="14">
        <f t="shared" si="1"/>
        <v>0</v>
      </c>
      <c r="K10" s="4">
        <v>454.54</v>
      </c>
      <c r="L10" s="13"/>
      <c r="M10" s="14">
        <f t="shared" si="2"/>
        <v>0</v>
      </c>
      <c r="N10" s="14"/>
      <c r="O10" s="14"/>
      <c r="P10" s="14"/>
      <c r="Q10" s="9">
        <f t="shared" si="3"/>
        <v>0</v>
      </c>
    </row>
    <row r="11" spans="1:18" x14ac:dyDescent="0.25">
      <c r="A11" s="1">
        <v>8</v>
      </c>
      <c r="B11" s="10" t="s">
        <v>11</v>
      </c>
      <c r="C11" s="6">
        <v>16</v>
      </c>
      <c r="D11" s="6">
        <v>0.06</v>
      </c>
      <c r="E11" s="4">
        <f>SUM(E2/C11)</f>
        <v>1156.25</v>
      </c>
      <c r="F11" s="13"/>
      <c r="G11" s="14">
        <f t="shared" si="0"/>
        <v>0</v>
      </c>
      <c r="H11" s="4">
        <f>SUM(H2/C11)</f>
        <v>1031.25</v>
      </c>
      <c r="I11" s="13"/>
      <c r="J11" s="14">
        <f t="shared" si="1"/>
        <v>0</v>
      </c>
      <c r="K11" s="4">
        <v>937.5</v>
      </c>
      <c r="L11" s="13"/>
      <c r="M11" s="14">
        <f t="shared" si="2"/>
        <v>0</v>
      </c>
      <c r="N11" s="14"/>
      <c r="O11" s="14"/>
      <c r="P11" s="14"/>
      <c r="Q11" s="9">
        <f t="shared" si="3"/>
        <v>0</v>
      </c>
    </row>
    <row r="12" spans="1:18" x14ac:dyDescent="0.25">
      <c r="A12" s="1">
        <v>9</v>
      </c>
      <c r="B12" s="10" t="s">
        <v>12</v>
      </c>
      <c r="C12" s="6">
        <v>8</v>
      </c>
      <c r="D12" s="6">
        <v>0.12</v>
      </c>
      <c r="E12" s="4">
        <f>SUM(E2/C12)</f>
        <v>2312.5</v>
      </c>
      <c r="F12" s="13"/>
      <c r="G12" s="14">
        <f t="shared" si="0"/>
        <v>0</v>
      </c>
      <c r="H12" s="4">
        <f>SUM(H2/C12)</f>
        <v>2062.5</v>
      </c>
      <c r="I12" s="13"/>
      <c r="J12" s="14">
        <f t="shared" si="1"/>
        <v>0</v>
      </c>
      <c r="K12" s="4">
        <v>1875</v>
      </c>
      <c r="L12" s="13"/>
      <c r="M12" s="14">
        <f t="shared" si="2"/>
        <v>0</v>
      </c>
      <c r="N12" s="14"/>
      <c r="O12" s="14"/>
      <c r="P12" s="14"/>
      <c r="Q12" s="9">
        <f t="shared" si="3"/>
        <v>0</v>
      </c>
    </row>
    <row r="13" spans="1:18" x14ac:dyDescent="0.25">
      <c r="A13" s="1">
        <v>10</v>
      </c>
      <c r="B13" s="10" t="s">
        <v>13</v>
      </c>
      <c r="C13" s="6">
        <v>55</v>
      </c>
      <c r="D13" s="6">
        <v>1.7999999999999999E-2</v>
      </c>
      <c r="E13" s="4">
        <f>SUM(E2/C13)</f>
        <v>336.36363636363637</v>
      </c>
      <c r="F13" s="13"/>
      <c r="G13" s="14">
        <f t="shared" si="0"/>
        <v>0</v>
      </c>
      <c r="H13" s="4">
        <f>SUM(H2/C13)</f>
        <v>300</v>
      </c>
      <c r="I13" s="13"/>
      <c r="J13" s="14">
        <f t="shared" si="1"/>
        <v>0</v>
      </c>
      <c r="K13" s="4">
        <v>272.72000000000003</v>
      </c>
      <c r="L13" s="13"/>
      <c r="M13" s="14">
        <f t="shared" si="2"/>
        <v>0</v>
      </c>
      <c r="N13" s="14"/>
      <c r="O13" s="14"/>
      <c r="P13" s="14"/>
      <c r="Q13" s="9">
        <f t="shared" si="3"/>
        <v>0</v>
      </c>
    </row>
    <row r="14" spans="1:18" x14ac:dyDescent="0.25">
      <c r="A14" s="1">
        <v>11</v>
      </c>
      <c r="B14" s="10" t="s">
        <v>14</v>
      </c>
      <c r="C14" s="6">
        <v>37</v>
      </c>
      <c r="D14" s="6">
        <v>2.7E-2</v>
      </c>
      <c r="E14" s="4">
        <f>SUM(E2/C14)</f>
        <v>500</v>
      </c>
      <c r="F14" s="13"/>
      <c r="G14" s="14">
        <f t="shared" si="0"/>
        <v>0</v>
      </c>
      <c r="H14" s="4">
        <f>SUM(H2/C14)</f>
        <v>445.94594594594594</v>
      </c>
      <c r="I14" s="13"/>
      <c r="J14" s="14">
        <f t="shared" si="1"/>
        <v>0</v>
      </c>
      <c r="K14" s="4">
        <v>405.4</v>
      </c>
      <c r="L14" s="13"/>
      <c r="M14" s="14">
        <f t="shared" si="2"/>
        <v>0</v>
      </c>
      <c r="N14" s="14"/>
      <c r="O14" s="14"/>
      <c r="P14" s="14"/>
      <c r="Q14" s="9">
        <f t="shared" si="3"/>
        <v>0</v>
      </c>
    </row>
    <row r="15" spans="1:18" x14ac:dyDescent="0.25">
      <c r="A15" s="1">
        <v>12</v>
      </c>
      <c r="B15" s="10" t="s">
        <v>15</v>
      </c>
      <c r="C15" s="6">
        <v>31</v>
      </c>
      <c r="D15" s="6">
        <v>3.2000000000000001E-2</v>
      </c>
      <c r="E15" s="4">
        <f>SUM(E2/C15)</f>
        <v>596.77419354838707</v>
      </c>
      <c r="F15" s="13"/>
      <c r="G15" s="14">
        <f t="shared" si="0"/>
        <v>0</v>
      </c>
      <c r="H15" s="4">
        <f>SUM(H2/C15)</f>
        <v>532.25806451612902</v>
      </c>
      <c r="I15" s="13"/>
      <c r="J15" s="14">
        <f t="shared" si="1"/>
        <v>0</v>
      </c>
      <c r="K15" s="5">
        <v>483.87</v>
      </c>
      <c r="L15" s="13"/>
      <c r="M15" s="14">
        <f t="shared" si="2"/>
        <v>0</v>
      </c>
      <c r="N15" s="14"/>
      <c r="O15" s="14"/>
      <c r="P15" s="14"/>
      <c r="Q15" s="9">
        <f t="shared" si="3"/>
        <v>0</v>
      </c>
    </row>
    <row r="16" spans="1:18" x14ac:dyDescent="0.25">
      <c r="A16" s="1">
        <v>13</v>
      </c>
      <c r="B16" s="10" t="s">
        <v>16</v>
      </c>
      <c r="C16" s="6">
        <v>44</v>
      </c>
      <c r="D16" s="6">
        <v>2.3E-2</v>
      </c>
      <c r="E16" s="4">
        <f>SUM(E2/C16)</f>
        <v>420.45454545454544</v>
      </c>
      <c r="F16" s="13"/>
      <c r="G16" s="14">
        <f t="shared" si="0"/>
        <v>0</v>
      </c>
      <c r="H16" s="4">
        <f>SUM(H2/C16)</f>
        <v>375</v>
      </c>
      <c r="I16" s="13"/>
      <c r="J16" s="14">
        <f t="shared" si="1"/>
        <v>0</v>
      </c>
      <c r="K16" s="4">
        <v>340.9</v>
      </c>
      <c r="L16" s="13"/>
      <c r="M16" s="14">
        <f t="shared" si="2"/>
        <v>0</v>
      </c>
      <c r="N16" s="14"/>
      <c r="O16" s="14"/>
      <c r="P16" s="14"/>
      <c r="Q16" s="9">
        <f t="shared" si="3"/>
        <v>0</v>
      </c>
    </row>
    <row r="17" spans="1:17" x14ac:dyDescent="0.25">
      <c r="A17" s="1">
        <v>14</v>
      </c>
      <c r="B17" s="10" t="s">
        <v>17</v>
      </c>
      <c r="C17" s="6">
        <v>28</v>
      </c>
      <c r="D17" s="6">
        <v>3.5999999999999997E-2</v>
      </c>
      <c r="E17" s="4">
        <f>SUM(E2/C17)</f>
        <v>660.71428571428567</v>
      </c>
      <c r="F17" s="13"/>
      <c r="G17" s="14">
        <f t="shared" si="0"/>
        <v>0</v>
      </c>
      <c r="H17" s="4">
        <f>SUM(H2/C17)</f>
        <v>589.28571428571433</v>
      </c>
      <c r="I17" s="13"/>
      <c r="J17" s="14">
        <f t="shared" si="1"/>
        <v>0</v>
      </c>
      <c r="K17" s="4">
        <v>555.54999999999995</v>
      </c>
      <c r="L17" s="13"/>
      <c r="M17" s="14">
        <f t="shared" si="2"/>
        <v>0</v>
      </c>
      <c r="N17" s="14"/>
      <c r="O17" s="14"/>
      <c r="P17" s="14"/>
      <c r="Q17" s="9">
        <f t="shared" si="3"/>
        <v>0</v>
      </c>
    </row>
    <row r="18" spans="1:17" x14ac:dyDescent="0.25">
      <c r="A18" s="1">
        <v>15</v>
      </c>
      <c r="B18" s="10" t="s">
        <v>18</v>
      </c>
      <c r="C18" s="6">
        <v>22</v>
      </c>
      <c r="D18" s="6">
        <v>4.4999999999999998E-2</v>
      </c>
      <c r="E18" s="4">
        <f>SUM(E2/C18)</f>
        <v>840.90909090909088</v>
      </c>
      <c r="F18" s="13"/>
      <c r="G18" s="14">
        <f t="shared" si="0"/>
        <v>0</v>
      </c>
      <c r="H18" s="4">
        <f>SUM(H2/C18)</f>
        <v>750</v>
      </c>
      <c r="I18" s="13"/>
      <c r="J18" s="14">
        <f t="shared" si="1"/>
        <v>0</v>
      </c>
      <c r="K18" s="4">
        <v>681.81</v>
      </c>
      <c r="L18" s="13"/>
      <c r="M18" s="14">
        <f t="shared" si="2"/>
        <v>0</v>
      </c>
      <c r="N18" s="14"/>
      <c r="O18" s="14"/>
      <c r="P18" s="14"/>
      <c r="Q18" s="9">
        <f t="shared" si="3"/>
        <v>0</v>
      </c>
    </row>
    <row r="19" spans="1:17" x14ac:dyDescent="0.25">
      <c r="A19" s="1">
        <v>16</v>
      </c>
      <c r="B19" s="10" t="s">
        <v>19</v>
      </c>
      <c r="C19" s="6">
        <v>11</v>
      </c>
      <c r="D19" s="6">
        <v>0.09</v>
      </c>
      <c r="E19" s="4">
        <f>SUM(E2/C19)</f>
        <v>1681.8181818181818</v>
      </c>
      <c r="F19" s="13"/>
      <c r="G19" s="14">
        <f t="shared" si="0"/>
        <v>0</v>
      </c>
      <c r="H19" s="4">
        <f>SUM(H2/C19)</f>
        <v>1500</v>
      </c>
      <c r="I19" s="13"/>
      <c r="J19" s="14">
        <f t="shared" si="1"/>
        <v>0</v>
      </c>
      <c r="K19" s="4">
        <v>1363.63</v>
      </c>
      <c r="L19" s="13"/>
      <c r="M19" s="14">
        <f t="shared" si="2"/>
        <v>0</v>
      </c>
      <c r="N19" s="14"/>
      <c r="O19" s="14"/>
      <c r="P19" s="14"/>
      <c r="Q19" s="9">
        <f t="shared" si="3"/>
        <v>0</v>
      </c>
    </row>
    <row r="20" spans="1:17" x14ac:dyDescent="0.25">
      <c r="A20" s="1">
        <v>17</v>
      </c>
      <c r="B20" s="10" t="s">
        <v>20</v>
      </c>
      <c r="C20" s="6">
        <v>7</v>
      </c>
      <c r="D20" s="6">
        <v>0.13500000000000001</v>
      </c>
      <c r="E20" s="4">
        <f>SUM(E2/C20)</f>
        <v>2642.8571428571427</v>
      </c>
      <c r="F20" s="13"/>
      <c r="G20" s="14">
        <f t="shared" si="0"/>
        <v>0</v>
      </c>
      <c r="H20" s="4">
        <f>SUM(H2/C20)</f>
        <v>2357.1428571428573</v>
      </c>
      <c r="I20" s="13"/>
      <c r="J20" s="14">
        <f t="shared" si="1"/>
        <v>0</v>
      </c>
      <c r="K20" s="4">
        <v>2142.85</v>
      </c>
      <c r="L20" s="13"/>
      <c r="M20" s="14">
        <f t="shared" si="2"/>
        <v>0</v>
      </c>
      <c r="N20" s="14"/>
      <c r="O20" s="14"/>
      <c r="P20" s="14"/>
      <c r="Q20" s="9">
        <f t="shared" si="3"/>
        <v>0</v>
      </c>
    </row>
    <row r="21" spans="1:17" x14ac:dyDescent="0.25">
      <c r="A21" s="1">
        <v>18</v>
      </c>
      <c r="B21" s="10" t="s">
        <v>21</v>
      </c>
      <c r="C21" s="6">
        <v>33</v>
      </c>
      <c r="D21" s="6">
        <v>0.03</v>
      </c>
      <c r="E21" s="4">
        <f>SUM(E2/C21)</f>
        <v>560.60606060606062</v>
      </c>
      <c r="F21" s="13"/>
      <c r="G21" s="14">
        <f t="shared" si="0"/>
        <v>0</v>
      </c>
      <c r="H21" s="4">
        <f>SUM(H2/C21)</f>
        <v>500</v>
      </c>
      <c r="I21" s="13"/>
      <c r="J21" s="14">
        <f t="shared" si="1"/>
        <v>0</v>
      </c>
      <c r="K21" s="4">
        <v>454.54</v>
      </c>
      <c r="L21" s="13"/>
      <c r="M21" s="14">
        <f t="shared" si="2"/>
        <v>0</v>
      </c>
      <c r="N21" s="14"/>
      <c r="O21" s="14"/>
      <c r="P21" s="14"/>
      <c r="Q21" s="9">
        <f t="shared" si="3"/>
        <v>0</v>
      </c>
    </row>
    <row r="22" spans="1:17" x14ac:dyDescent="0.25">
      <c r="A22" s="1">
        <v>19</v>
      </c>
      <c r="B22" s="10" t="s">
        <v>22</v>
      </c>
      <c r="C22" s="6">
        <v>20</v>
      </c>
      <c r="D22" s="6">
        <v>4.8000000000000001E-2</v>
      </c>
      <c r="E22" s="4">
        <f>SUM(E2/C22)</f>
        <v>925</v>
      </c>
      <c r="F22" s="13"/>
      <c r="G22" s="14">
        <f t="shared" si="0"/>
        <v>0</v>
      </c>
      <c r="H22" s="4">
        <f>SUM(H2/C22)</f>
        <v>825</v>
      </c>
      <c r="I22" s="13"/>
      <c r="J22" s="14">
        <f t="shared" si="1"/>
        <v>0</v>
      </c>
      <c r="K22" s="4">
        <v>750</v>
      </c>
      <c r="L22" s="13"/>
      <c r="M22" s="14">
        <f t="shared" si="2"/>
        <v>0</v>
      </c>
      <c r="N22" s="14"/>
      <c r="O22" s="14"/>
      <c r="P22" s="14"/>
      <c r="Q22" s="9">
        <f t="shared" si="3"/>
        <v>0</v>
      </c>
    </row>
    <row r="23" spans="1:17" x14ac:dyDescent="0.25">
      <c r="A23" s="1">
        <v>20</v>
      </c>
      <c r="B23" s="10" t="s">
        <v>23</v>
      </c>
      <c r="C23" s="6">
        <v>16</v>
      </c>
      <c r="D23" s="6">
        <v>0.06</v>
      </c>
      <c r="E23" s="4">
        <f>SUM(E2/C23)</f>
        <v>1156.25</v>
      </c>
      <c r="F23" s="13"/>
      <c r="G23" s="14">
        <f t="shared" si="0"/>
        <v>0</v>
      </c>
      <c r="H23" s="4">
        <f>SUM(H2/C23)</f>
        <v>1031.25</v>
      </c>
      <c r="I23" s="13"/>
      <c r="J23" s="14">
        <f t="shared" si="1"/>
        <v>0</v>
      </c>
      <c r="K23" s="4">
        <v>937.52</v>
      </c>
      <c r="L23" s="13"/>
      <c r="M23" s="14">
        <f t="shared" si="2"/>
        <v>0</v>
      </c>
      <c r="N23" s="14"/>
      <c r="O23" s="14"/>
      <c r="P23" s="14"/>
      <c r="Q23" s="9">
        <f t="shared" si="3"/>
        <v>0</v>
      </c>
    </row>
    <row r="24" spans="1:17" x14ac:dyDescent="0.25">
      <c r="A24" s="1">
        <v>21</v>
      </c>
      <c r="B24" s="10" t="s">
        <v>24</v>
      </c>
      <c r="C24" s="6">
        <v>5.5</v>
      </c>
      <c r="D24" s="6">
        <v>0.18</v>
      </c>
      <c r="E24" s="4">
        <f>SUM(E2/C24)</f>
        <v>3363.6363636363635</v>
      </c>
      <c r="F24" s="13"/>
      <c r="G24" s="14">
        <f t="shared" si="0"/>
        <v>0</v>
      </c>
      <c r="H24" s="4">
        <f>SUM(H2/C24)</f>
        <v>3000</v>
      </c>
      <c r="I24" s="13"/>
      <c r="J24" s="14">
        <f t="shared" si="1"/>
        <v>0</v>
      </c>
      <c r="K24" s="4">
        <v>2727.27</v>
      </c>
      <c r="L24" s="13"/>
      <c r="M24" s="14">
        <f t="shared" si="2"/>
        <v>0</v>
      </c>
      <c r="N24" s="14"/>
      <c r="O24" s="14"/>
      <c r="P24" s="14"/>
      <c r="Q24" s="9">
        <f t="shared" si="3"/>
        <v>0</v>
      </c>
    </row>
    <row r="25" spans="1:17" x14ac:dyDescent="0.25">
      <c r="A25" s="1">
        <v>22</v>
      </c>
      <c r="B25" s="10" t="s">
        <v>25</v>
      </c>
      <c r="C25" s="6">
        <v>4</v>
      </c>
      <c r="D25" s="6">
        <v>0.24</v>
      </c>
      <c r="E25" s="4">
        <f>SUM(E2/C25)</f>
        <v>4625</v>
      </c>
      <c r="F25" s="13"/>
      <c r="G25" s="14">
        <f t="shared" si="0"/>
        <v>0</v>
      </c>
      <c r="H25" s="4">
        <f>SUM(H2/C25)</f>
        <v>4125</v>
      </c>
      <c r="I25" s="13"/>
      <c r="J25" s="14">
        <f t="shared" si="1"/>
        <v>0</v>
      </c>
      <c r="K25" s="4">
        <v>3750</v>
      </c>
      <c r="L25" s="13"/>
      <c r="M25" s="14">
        <f t="shared" si="2"/>
        <v>0</v>
      </c>
      <c r="N25" s="14"/>
      <c r="O25" s="14"/>
      <c r="P25" s="14"/>
      <c r="Q25" s="9">
        <f t="shared" si="3"/>
        <v>0</v>
      </c>
    </row>
    <row r="26" spans="1:17" x14ac:dyDescent="0.25">
      <c r="A26" s="1">
        <v>24</v>
      </c>
      <c r="B26" s="10" t="s">
        <v>26</v>
      </c>
      <c r="C26" s="6">
        <v>20</v>
      </c>
      <c r="D26" s="6">
        <v>4.8000000000000001E-2</v>
      </c>
      <c r="E26" s="4">
        <f>SUM(E2/C26)</f>
        <v>925</v>
      </c>
      <c r="F26" s="13"/>
      <c r="G26" s="14">
        <f t="shared" si="0"/>
        <v>0</v>
      </c>
      <c r="H26" s="4">
        <f>SUM(H2/C26)</f>
        <v>825</v>
      </c>
      <c r="I26" s="13"/>
      <c r="J26" s="14">
        <f t="shared" si="1"/>
        <v>0</v>
      </c>
      <c r="K26" s="4">
        <v>750</v>
      </c>
      <c r="L26" s="13"/>
      <c r="M26" s="14">
        <f t="shared" si="2"/>
        <v>0</v>
      </c>
      <c r="N26" s="14"/>
      <c r="O26" s="14"/>
      <c r="P26" s="14"/>
      <c r="Q26" s="9">
        <f t="shared" si="3"/>
        <v>0</v>
      </c>
    </row>
    <row r="27" spans="1:17" x14ac:dyDescent="0.25">
      <c r="A27" s="1">
        <v>25</v>
      </c>
      <c r="B27" s="10"/>
      <c r="C27" s="7"/>
      <c r="D27" s="6"/>
      <c r="E27" s="4"/>
      <c r="F27" s="13"/>
      <c r="G27" s="14"/>
      <c r="H27" s="4"/>
      <c r="I27" s="13"/>
      <c r="J27" s="14"/>
      <c r="K27" s="4"/>
      <c r="L27" s="13"/>
      <c r="M27" s="14"/>
      <c r="N27" s="14"/>
      <c r="O27" s="14"/>
      <c r="P27" s="14"/>
      <c r="Q27" s="9"/>
    </row>
    <row r="28" spans="1:17" x14ac:dyDescent="0.25">
      <c r="A28" s="1">
        <v>26</v>
      </c>
      <c r="B28" s="10"/>
      <c r="C28" s="6"/>
      <c r="D28" s="6"/>
      <c r="E28" s="4"/>
      <c r="F28" s="11"/>
      <c r="G28" s="4"/>
      <c r="H28" s="4"/>
      <c r="I28" s="11"/>
      <c r="J28" s="4"/>
      <c r="K28" s="4"/>
      <c r="L28" s="11"/>
      <c r="M28" s="4"/>
      <c r="N28" s="4"/>
      <c r="O28" s="4"/>
      <c r="P28" s="4"/>
      <c r="Q28" s="20"/>
    </row>
    <row r="29" spans="1:17" ht="18.75" x14ac:dyDescent="0.25">
      <c r="A29" s="1">
        <v>27</v>
      </c>
      <c r="B29" s="48" t="s">
        <v>33</v>
      </c>
      <c r="C29" s="6"/>
      <c r="D29" s="6"/>
      <c r="E29" s="4"/>
      <c r="F29" s="4"/>
      <c r="G29" s="14">
        <f>SUM(G4:G28)</f>
        <v>0</v>
      </c>
      <c r="H29" s="4"/>
      <c r="I29" s="4"/>
      <c r="J29" s="14">
        <f>SUM(J4:J27)</f>
        <v>0</v>
      </c>
      <c r="K29" s="4"/>
      <c r="L29" s="4"/>
      <c r="M29" s="14">
        <f>SUM(M4:M28)</f>
        <v>0</v>
      </c>
      <c r="N29" s="14"/>
      <c r="O29" s="14"/>
      <c r="P29" s="14"/>
      <c r="Q29" s="9">
        <f>SUM(P4+M29+J29+G29)</f>
        <v>7000</v>
      </c>
    </row>
    <row r="30" spans="1:17" x14ac:dyDescent="0.25">
      <c r="A30" s="1"/>
      <c r="B30" s="1"/>
      <c r="C30" s="6"/>
      <c r="D30" s="6"/>
      <c r="E30" s="4"/>
      <c r="F30" s="4"/>
      <c r="G30" s="14"/>
      <c r="H30" s="4"/>
      <c r="I30" s="4"/>
      <c r="J30" s="14"/>
      <c r="K30" s="4"/>
      <c r="L30" s="4"/>
      <c r="M30" s="14"/>
      <c r="N30" s="14"/>
      <c r="O30" s="14"/>
      <c r="P30" s="14"/>
      <c r="Q30" s="9"/>
    </row>
    <row r="31" spans="1:17" x14ac:dyDescent="0.25">
      <c r="A31" s="1"/>
      <c r="B31" s="19" t="s">
        <v>42</v>
      </c>
      <c r="C31" s="6"/>
      <c r="D31" s="6"/>
      <c r="E31" s="4">
        <v>800</v>
      </c>
      <c r="F31" s="4"/>
      <c r="G31" s="14">
        <f>SUM(E31*F31)</f>
        <v>0</v>
      </c>
      <c r="H31" s="4"/>
      <c r="I31" s="4"/>
      <c r="J31" s="14"/>
      <c r="K31" s="4"/>
      <c r="L31" s="4"/>
      <c r="M31" s="14"/>
      <c r="N31" s="14"/>
      <c r="O31" s="14"/>
      <c r="P31" s="14"/>
      <c r="Q31" s="9"/>
    </row>
    <row r="32" spans="1:17" x14ac:dyDescent="0.25">
      <c r="A32" s="1"/>
      <c r="B32" s="19" t="s">
        <v>39</v>
      </c>
      <c r="C32" s="6"/>
      <c r="D32" s="6"/>
      <c r="E32" s="4">
        <v>2800</v>
      </c>
      <c r="F32" s="4"/>
      <c r="G32" s="14">
        <f>SUM(E32*F32)</f>
        <v>0</v>
      </c>
      <c r="H32" s="4"/>
      <c r="I32" s="4"/>
      <c r="J32" s="14"/>
      <c r="K32" s="4"/>
      <c r="L32" s="4"/>
      <c r="M32" s="14"/>
      <c r="N32" s="14"/>
      <c r="O32" s="14"/>
      <c r="P32" s="14"/>
      <c r="Q32" s="9"/>
    </row>
    <row r="33" spans="1:17" x14ac:dyDescent="0.25">
      <c r="A33" s="1"/>
      <c r="B33" s="19" t="s">
        <v>40</v>
      </c>
      <c r="C33" s="6"/>
      <c r="D33" s="6"/>
      <c r="E33" s="4">
        <v>2600</v>
      </c>
      <c r="F33" s="4"/>
      <c r="G33" s="14">
        <f>SUM(E33*F33)</f>
        <v>0</v>
      </c>
      <c r="H33" s="4"/>
      <c r="I33" s="4"/>
      <c r="J33" s="14"/>
      <c r="K33" s="4"/>
      <c r="L33" s="4"/>
      <c r="M33" s="14"/>
      <c r="N33" s="14"/>
      <c r="O33" s="14"/>
      <c r="P33" s="14"/>
      <c r="Q33" s="9"/>
    </row>
    <row r="34" spans="1:17" x14ac:dyDescent="0.25">
      <c r="A34" s="1"/>
      <c r="B34" s="19" t="s">
        <v>41</v>
      </c>
      <c r="C34" s="6"/>
      <c r="D34" s="6"/>
      <c r="E34" s="4">
        <v>2400</v>
      </c>
      <c r="F34" s="4"/>
      <c r="G34" s="14">
        <f>SUM(E34*F34)</f>
        <v>0</v>
      </c>
      <c r="H34" s="4"/>
      <c r="I34" s="4"/>
      <c r="J34" s="14"/>
      <c r="K34" s="4"/>
      <c r="L34" s="4"/>
      <c r="M34" s="14"/>
      <c r="N34" s="14"/>
      <c r="O34" s="14"/>
      <c r="P34" s="14"/>
      <c r="Q34" s="9"/>
    </row>
    <row r="35" spans="1:17" x14ac:dyDescent="0.25">
      <c r="A35" s="1">
        <v>28</v>
      </c>
      <c r="B35" s="1"/>
      <c r="C35" s="6"/>
      <c r="D35" s="6"/>
      <c r="E35" s="4"/>
      <c r="F35" s="4"/>
      <c r="G35" s="4">
        <f>SUM(G31:G34)</f>
        <v>0</v>
      </c>
      <c r="H35" s="4"/>
      <c r="I35" s="4"/>
      <c r="J35" s="4"/>
      <c r="K35" s="4"/>
      <c r="L35" s="4"/>
      <c r="M35" s="4"/>
      <c r="N35" s="4"/>
      <c r="O35" s="4"/>
      <c r="P35" s="4"/>
      <c r="Q35" s="20"/>
    </row>
    <row r="36" spans="1:17" x14ac:dyDescent="0.25">
      <c r="A36" s="1">
        <v>29</v>
      </c>
      <c r="B36" s="1"/>
      <c r="C36" s="6"/>
      <c r="D36" s="6"/>
      <c r="E36" s="4"/>
      <c r="F36" s="4"/>
      <c r="G36" s="4"/>
      <c r="H36" s="4"/>
      <c r="I36" s="4"/>
      <c r="J36" s="4"/>
      <c r="K36" s="33" t="s">
        <v>31</v>
      </c>
      <c r="L36" s="34"/>
      <c r="M36" s="35"/>
      <c r="N36" s="21"/>
      <c r="O36" s="21" t="s">
        <v>45</v>
      </c>
      <c r="P36" s="21"/>
      <c r="Q36" s="16">
        <f>(Q29)</f>
        <v>7000</v>
      </c>
    </row>
    <row r="37" spans="1:17" x14ac:dyDescent="0.25">
      <c r="A37" s="1">
        <v>30</v>
      </c>
      <c r="B37" s="1"/>
      <c r="C37" s="6"/>
      <c r="D37" s="6"/>
      <c r="E37" s="4"/>
      <c r="F37" s="4"/>
      <c r="G37" s="4"/>
      <c r="H37" s="4"/>
      <c r="I37" s="4"/>
      <c r="J37" s="4"/>
      <c r="K37" s="36" t="s">
        <v>32</v>
      </c>
      <c r="L37" s="37"/>
      <c r="M37" s="38"/>
      <c r="N37" s="21"/>
      <c r="O37" s="21"/>
      <c r="P37" s="21"/>
      <c r="Q37" s="17"/>
    </row>
    <row r="38" spans="1:17" x14ac:dyDescent="0.25">
      <c r="C38" s="8"/>
      <c r="D38" s="22"/>
      <c r="E38" s="22"/>
      <c r="F38" s="22"/>
      <c r="G38" s="22"/>
      <c r="H38" s="22"/>
      <c r="I38" s="22"/>
      <c r="J38" s="22"/>
      <c r="K38" s="24" t="s">
        <v>43</v>
      </c>
      <c r="L38" s="25"/>
      <c r="M38" s="25"/>
      <c r="N38" s="25"/>
      <c r="O38" s="25"/>
      <c r="P38" s="23">
        <f>SUM(Q36+Q37)</f>
        <v>7000</v>
      </c>
      <c r="Q38" s="23"/>
    </row>
  </sheetData>
  <mergeCells count="17">
    <mergeCell ref="E1:G1"/>
    <mergeCell ref="H1:J1"/>
    <mergeCell ref="K1:M1"/>
    <mergeCell ref="N1:P1"/>
    <mergeCell ref="B2:B3"/>
    <mergeCell ref="C2:C3"/>
    <mergeCell ref="D2:D3"/>
    <mergeCell ref="E2:G2"/>
    <mergeCell ref="H2:J2"/>
    <mergeCell ref="K2:M2"/>
    <mergeCell ref="B1:D1"/>
    <mergeCell ref="N2:P2"/>
    <mergeCell ref="Q2:Q3"/>
    <mergeCell ref="K36:M36"/>
    <mergeCell ref="K37:M37"/>
    <mergeCell ref="K38:O38"/>
    <mergeCell ref="P38:Q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2022-05-23T12:33:28Z</cp:lastPrinted>
  <dcterms:created xsi:type="dcterms:W3CDTF">2022-04-22T09:23:59Z</dcterms:created>
  <dcterms:modified xsi:type="dcterms:W3CDTF">2022-06-23T13:20:19Z</dcterms:modified>
</cp:coreProperties>
</file>