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40" windowWidth="19440" windowHeight="7365" tabRatio="630" activeTab="2"/>
  </bookViews>
  <sheets>
    <sheet name="ДОСКА &gt; 1 сорт." sheetId="14" r:id="rId1"/>
    <sheet name="ДОСКА &gt; 2 сорт." sheetId="20" r:id="rId2"/>
    <sheet name="ДОСКА &gt; 3 сорт." sheetId="21" r:id="rId3"/>
    <sheet name="БРУС &gt; 1 сорт" sheetId="15" r:id="rId4"/>
  </sheets>
  <definedNames>
    <definedName name="q" localSheetId="1">#REF!</definedName>
    <definedName name="q" localSheetId="2">#REF!</definedName>
    <definedName name="q">#REF!</definedName>
    <definedName name="Таблица">#REF!</definedName>
    <definedName name="Таблица1" localSheetId="1">#REF!</definedName>
    <definedName name="Таблица1" localSheetId="2">#REF!</definedName>
    <definedName name="Таблица1">#REF!</definedName>
    <definedName name="Таблица2" localSheetId="1">#REF!</definedName>
    <definedName name="Таблица2" localSheetId="2">#REF!</definedName>
    <definedName name="Таблица2">#REF!</definedName>
    <definedName name="Таблица3" localSheetId="1">#REF!</definedName>
    <definedName name="Таблица3" localSheetId="2">#REF!</definedName>
    <definedName name="Таблица3">#REF!</definedName>
  </definedNames>
  <calcPr calcId="124519"/>
</workbook>
</file>

<file path=xl/calcChain.xml><?xml version="1.0" encoding="utf-8"?>
<calcChain xmlns="http://schemas.openxmlformats.org/spreadsheetml/2006/main">
  <c r="Q3" i="20"/>
  <c r="K40" i="15"/>
  <c r="Q40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7"/>
  <c r="Q38"/>
  <c r="Q39"/>
  <c r="K3"/>
  <c r="K4"/>
  <c r="K5"/>
  <c r="K6"/>
  <c r="K7"/>
  <c r="K8"/>
  <c r="K9"/>
  <c r="K10"/>
  <c r="K11"/>
  <c r="K12"/>
  <c r="K13"/>
  <c r="K14"/>
  <c r="K15"/>
  <c r="K17"/>
  <c r="K18"/>
  <c r="K19"/>
  <c r="K20"/>
  <c r="K21"/>
  <c r="K22"/>
  <c r="K23"/>
  <c r="K24"/>
  <c r="K25"/>
  <c r="K26"/>
  <c r="K27"/>
  <c r="K28"/>
  <c r="K30"/>
  <c r="K31"/>
  <c r="K32"/>
  <c r="K33"/>
  <c r="K35"/>
  <c r="K37"/>
  <c r="K38"/>
  <c r="K39"/>
  <c r="Q116" i="21"/>
  <c r="K116"/>
  <c r="Q115"/>
  <c r="K115"/>
  <c r="Q114"/>
  <c r="K114"/>
  <c r="Q113"/>
  <c r="K113"/>
  <c r="Q112"/>
  <c r="K112"/>
  <c r="Q111"/>
  <c r="K111"/>
  <c r="Q110"/>
  <c r="K110"/>
  <c r="Q109"/>
  <c r="K109"/>
  <c r="Q108"/>
  <c r="K108"/>
  <c r="Q107"/>
  <c r="K107"/>
  <c r="Q106"/>
  <c r="K106"/>
  <c r="Q105"/>
  <c r="K105"/>
  <c r="Q104"/>
  <c r="K104"/>
  <c r="Q103"/>
  <c r="K103"/>
  <c r="Q102"/>
  <c r="K102"/>
  <c r="Q101"/>
  <c r="K101"/>
  <c r="Q100"/>
  <c r="K100"/>
  <c r="Q99"/>
  <c r="K99"/>
  <c r="Q98"/>
  <c r="K98"/>
  <c r="Q97"/>
  <c r="K97"/>
  <c r="Q96"/>
  <c r="K96"/>
  <c r="Q95"/>
  <c r="K95"/>
  <c r="Q94"/>
  <c r="K94"/>
  <c r="Q93"/>
  <c r="K93"/>
  <c r="Q92"/>
  <c r="K92"/>
  <c r="Q91"/>
  <c r="K91"/>
  <c r="Q90"/>
  <c r="K90"/>
  <c r="Q89"/>
  <c r="K89"/>
  <c r="Q88"/>
  <c r="K88"/>
  <c r="Q87"/>
  <c r="K87"/>
  <c r="Q86"/>
  <c r="K86"/>
  <c r="Q85"/>
  <c r="K85"/>
  <c r="Q84"/>
  <c r="K84"/>
  <c r="Q83"/>
  <c r="K83"/>
  <c r="Q82"/>
  <c r="K82"/>
  <c r="Q81"/>
  <c r="K81"/>
  <c r="Q80"/>
  <c r="Q79"/>
  <c r="K79"/>
  <c r="Q78"/>
  <c r="K78"/>
  <c r="Q77"/>
  <c r="K77"/>
  <c r="Q76"/>
  <c r="K76"/>
  <c r="Q75"/>
  <c r="K75"/>
  <c r="Q74"/>
  <c r="K74"/>
  <c r="Q73"/>
  <c r="K73"/>
  <c r="Q72"/>
  <c r="K72"/>
  <c r="Q71"/>
  <c r="K71"/>
  <c r="Q70"/>
  <c r="K70"/>
  <c r="Q69"/>
  <c r="K69"/>
  <c r="Q68"/>
  <c r="K68"/>
  <c r="Q67"/>
  <c r="K67"/>
  <c r="Q66"/>
  <c r="K66"/>
  <c r="Q65"/>
  <c r="K65"/>
  <c r="Q64"/>
  <c r="K64"/>
  <c r="Q63"/>
  <c r="K63"/>
  <c r="Q62"/>
  <c r="K62"/>
  <c r="Q61"/>
  <c r="K61"/>
  <c r="Q60"/>
  <c r="K60"/>
  <c r="Q59"/>
  <c r="K59"/>
  <c r="Q58"/>
  <c r="K58"/>
  <c r="Q57"/>
  <c r="K57"/>
  <c r="Q56"/>
  <c r="K56"/>
  <c r="Q55"/>
  <c r="K55"/>
  <c r="Q54"/>
  <c r="K54"/>
  <c r="Q53"/>
  <c r="K53"/>
  <c r="Q52"/>
  <c r="K52"/>
  <c r="Q51"/>
  <c r="K51"/>
  <c r="Q50"/>
  <c r="K50"/>
  <c r="Q49"/>
  <c r="K49"/>
  <c r="Q48"/>
  <c r="K48"/>
  <c r="Q47"/>
  <c r="K47"/>
  <c r="Q46"/>
  <c r="K46"/>
  <c r="Q45"/>
  <c r="K45"/>
  <c r="Q44"/>
  <c r="K44"/>
  <c r="Q43"/>
  <c r="K43"/>
  <c r="Q42"/>
  <c r="K42"/>
  <c r="Q41"/>
  <c r="K41"/>
  <c r="Q40"/>
  <c r="K40"/>
  <c r="Q39"/>
  <c r="K39"/>
  <c r="Q38"/>
  <c r="K38"/>
  <c r="Q37"/>
  <c r="K37"/>
  <c r="Q36"/>
  <c r="K36"/>
  <c r="Q35"/>
  <c r="K35"/>
  <c r="Q34"/>
  <c r="K34"/>
  <c r="Q33"/>
  <c r="K33"/>
  <c r="Q32"/>
  <c r="K32"/>
  <c r="Q31"/>
  <c r="K31"/>
  <c r="Q30"/>
  <c r="K30"/>
  <c r="Q29"/>
  <c r="K29"/>
  <c r="Q28"/>
  <c r="K28"/>
  <c r="Q27"/>
  <c r="K27"/>
  <c r="Q26"/>
  <c r="K26"/>
  <c r="Q25"/>
  <c r="K25"/>
  <c r="Q24"/>
  <c r="K24"/>
  <c r="Q23"/>
  <c r="K23"/>
  <c r="Q22"/>
  <c r="K22"/>
  <c r="Q21"/>
  <c r="K21"/>
  <c r="Q20"/>
  <c r="K20"/>
  <c r="Q19"/>
  <c r="K19"/>
  <c r="Q18"/>
  <c r="K18"/>
  <c r="Q17"/>
  <c r="K17"/>
  <c r="Q16"/>
  <c r="K16"/>
  <c r="Q15"/>
  <c r="K15"/>
  <c r="Q14"/>
  <c r="K14"/>
  <c r="Q13"/>
  <c r="K13"/>
  <c r="Q12"/>
  <c r="K12"/>
  <c r="Q11"/>
  <c r="K11"/>
  <c r="Q10"/>
  <c r="K10"/>
  <c r="Q9"/>
  <c r="K9"/>
  <c r="Q8"/>
  <c r="K8"/>
  <c r="Q7"/>
  <c r="K7"/>
  <c r="Q6"/>
  <c r="K6"/>
  <c r="Q5"/>
  <c r="K5"/>
  <c r="Q4"/>
  <c r="K4"/>
  <c r="Q3"/>
  <c r="K3"/>
  <c r="Q2"/>
  <c r="Q116" i="20"/>
  <c r="K116"/>
  <c r="Q115"/>
  <c r="K115"/>
  <c r="Q114"/>
  <c r="K114"/>
  <c r="Q113"/>
  <c r="K113"/>
  <c r="Q112"/>
  <c r="K112"/>
  <c r="Q111"/>
  <c r="K111"/>
  <c r="Q110"/>
  <c r="K110"/>
  <c r="Q109"/>
  <c r="K109"/>
  <c r="Q108"/>
  <c r="K108"/>
  <c r="Q107"/>
  <c r="K107"/>
  <c r="Q106"/>
  <c r="K106"/>
  <c r="Q105"/>
  <c r="K105"/>
  <c r="Q104"/>
  <c r="K104"/>
  <c r="Q103"/>
  <c r="K103"/>
  <c r="Q102"/>
  <c r="K102"/>
  <c r="Q101"/>
  <c r="K101"/>
  <c r="Q100"/>
  <c r="K100"/>
  <c r="Q99"/>
  <c r="K99"/>
  <c r="Q98"/>
  <c r="K98"/>
  <c r="Q97"/>
  <c r="K97"/>
  <c r="Q96"/>
  <c r="K96"/>
  <c r="Q95"/>
  <c r="K95"/>
  <c r="Q94"/>
  <c r="K94"/>
  <c r="Q93"/>
  <c r="K93"/>
  <c r="Q92"/>
  <c r="K92"/>
  <c r="Q91"/>
  <c r="K91"/>
  <c r="Q90"/>
  <c r="K90"/>
  <c r="Q89"/>
  <c r="K89"/>
  <c r="Q88"/>
  <c r="K88"/>
  <c r="Q87"/>
  <c r="K87"/>
  <c r="Q86"/>
  <c r="K86"/>
  <c r="Q85"/>
  <c r="K85"/>
  <c r="Q84"/>
  <c r="K84"/>
  <c r="Q83"/>
  <c r="K83"/>
  <c r="Q82"/>
  <c r="K82"/>
  <c r="Q81"/>
  <c r="K81"/>
  <c r="Q80"/>
  <c r="Q79"/>
  <c r="K79"/>
  <c r="Q78"/>
  <c r="K78"/>
  <c r="Q77"/>
  <c r="K77"/>
  <c r="Q76"/>
  <c r="K76"/>
  <c r="Q75"/>
  <c r="K75"/>
  <c r="Q74"/>
  <c r="K74"/>
  <c r="Q73"/>
  <c r="K73"/>
  <c r="Q72"/>
  <c r="K72"/>
  <c r="Q71"/>
  <c r="K71"/>
  <c r="Q70"/>
  <c r="K70"/>
  <c r="Q69"/>
  <c r="K69"/>
  <c r="Q68"/>
  <c r="K68"/>
  <c r="Q67"/>
  <c r="K67"/>
  <c r="Q66"/>
  <c r="K66"/>
  <c r="Q65"/>
  <c r="K65"/>
  <c r="Q64"/>
  <c r="K64"/>
  <c r="Q63"/>
  <c r="K63"/>
  <c r="Q62"/>
  <c r="K62"/>
  <c r="Q61"/>
  <c r="K61"/>
  <c r="Q60"/>
  <c r="K60"/>
  <c r="Q59"/>
  <c r="K59"/>
  <c r="Q58"/>
  <c r="K58"/>
  <c r="Q57"/>
  <c r="K57"/>
  <c r="Q56"/>
  <c r="K56"/>
  <c r="Q55"/>
  <c r="K55"/>
  <c r="Q54"/>
  <c r="K54"/>
  <c r="Q53"/>
  <c r="K53"/>
  <c r="Q52"/>
  <c r="K52"/>
  <c r="Q51"/>
  <c r="K51"/>
  <c r="Q50"/>
  <c r="K50"/>
  <c r="Q49"/>
  <c r="K49"/>
  <c r="Q48"/>
  <c r="K48"/>
  <c r="Q47"/>
  <c r="K47"/>
  <c r="Q46"/>
  <c r="K46"/>
  <c r="Q45"/>
  <c r="K45"/>
  <c r="Q44"/>
  <c r="K44"/>
  <c r="Q43"/>
  <c r="K43"/>
  <c r="Q42"/>
  <c r="K42"/>
  <c r="Q41"/>
  <c r="K41"/>
  <c r="Q40"/>
  <c r="K40"/>
  <c r="Q39"/>
  <c r="K39"/>
  <c r="Q38"/>
  <c r="K38"/>
  <c r="Q37"/>
  <c r="K37"/>
  <c r="Q36"/>
  <c r="K36"/>
  <c r="Q35"/>
  <c r="K35"/>
  <c r="Q34"/>
  <c r="K34"/>
  <c r="Q33"/>
  <c r="K33"/>
  <c r="Q32"/>
  <c r="K32"/>
  <c r="Q31"/>
  <c r="K31"/>
  <c r="Q30"/>
  <c r="K30"/>
  <c r="Q29"/>
  <c r="K29"/>
  <c r="Q28"/>
  <c r="K28"/>
  <c r="Q27"/>
  <c r="K27"/>
  <c r="Q26"/>
  <c r="K26"/>
  <c r="Q25"/>
  <c r="K25"/>
  <c r="Q24"/>
  <c r="K24"/>
  <c r="Q23"/>
  <c r="K23"/>
  <c r="Q22"/>
  <c r="K22"/>
  <c r="Q21"/>
  <c r="K21"/>
  <c r="Q20"/>
  <c r="K20"/>
  <c r="Q19"/>
  <c r="K19"/>
  <c r="Q18"/>
  <c r="K18"/>
  <c r="Q17"/>
  <c r="K17"/>
  <c r="Q16"/>
  <c r="K16"/>
  <c r="Q15"/>
  <c r="K15"/>
  <c r="Q14"/>
  <c r="K14"/>
  <c r="Q13"/>
  <c r="K13"/>
  <c r="Q12"/>
  <c r="K12"/>
  <c r="Q11"/>
  <c r="K11"/>
  <c r="Q10"/>
  <c r="K10"/>
  <c r="Q9"/>
  <c r="K9"/>
  <c r="Q8"/>
  <c r="K8"/>
  <c r="Q7"/>
  <c r="K7"/>
  <c r="Q6"/>
  <c r="K6"/>
  <c r="Q5"/>
  <c r="K5"/>
  <c r="Q4"/>
  <c r="K4"/>
  <c r="K3"/>
  <c r="Q2"/>
  <c r="K51" i="14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K3"/>
  <c r="K16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43"/>
  <c r="K44"/>
  <c r="K45"/>
  <c r="K46"/>
  <c r="K47"/>
  <c r="K48"/>
  <c r="K49"/>
  <c r="K50"/>
  <c r="K52"/>
  <c r="K53"/>
  <c r="K54"/>
  <c r="K55"/>
  <c r="K56"/>
  <c r="K57"/>
  <c r="K58"/>
  <c r="K59"/>
  <c r="K42" l="1"/>
  <c r="K41"/>
  <c r="K40"/>
  <c r="K39"/>
  <c r="K38"/>
  <c r="K37"/>
  <c r="K36"/>
  <c r="K35"/>
  <c r="K34"/>
  <c r="K33"/>
  <c r="K32"/>
  <c r="K31"/>
  <c r="K30"/>
  <c r="K29"/>
  <c r="K28"/>
  <c r="K27"/>
  <c r="K26"/>
  <c r="K24"/>
  <c r="K25"/>
  <c r="K22"/>
  <c r="K23"/>
  <c r="K20"/>
  <c r="K21"/>
  <c r="K18"/>
  <c r="K19"/>
  <c r="K17"/>
  <c r="K15"/>
  <c r="K14"/>
  <c r="K13"/>
  <c r="K12"/>
  <c r="K11"/>
  <c r="K10"/>
  <c r="K9"/>
  <c r="K8"/>
  <c r="K7"/>
  <c r="K6"/>
  <c r="K4"/>
  <c r="K5"/>
</calcChain>
</file>

<file path=xl/sharedStrings.xml><?xml version="1.0" encoding="utf-8"?>
<sst xmlns="http://schemas.openxmlformats.org/spreadsheetml/2006/main" count="2405" uniqueCount="155">
  <si>
    <t>Древисина</t>
  </si>
  <si>
    <t>Влажность</t>
  </si>
  <si>
    <t>Сосна</t>
  </si>
  <si>
    <t>30%–80%</t>
  </si>
  <si>
    <t>Кол-во штук в 1 м3</t>
  </si>
  <si>
    <t>18.44</t>
  </si>
  <si>
    <t>21.13</t>
  </si>
  <si>
    <t>16%–18%</t>
  </si>
  <si>
    <t>AB</t>
  </si>
  <si>
    <t>0,0061 </t>
  </si>
  <si>
    <t>41 шт.</t>
  </si>
  <si>
    <t>66 шт.</t>
  </si>
  <si>
    <t>44 шт.</t>
  </si>
  <si>
    <t>38 шт.</t>
  </si>
  <si>
    <t>33 шт.</t>
  </si>
  <si>
    <t>26 шт.</t>
  </si>
  <si>
    <t>37 шт.</t>
  </si>
  <si>
    <t>27 шт.</t>
  </si>
  <si>
    <t>53 шт.</t>
  </si>
  <si>
    <t>55 шт.</t>
  </si>
  <si>
    <t>20 шт.</t>
  </si>
  <si>
    <t>24 шт.</t>
  </si>
  <si>
    <t>18 шт.</t>
  </si>
  <si>
    <t>22 шт.</t>
  </si>
  <si>
    <t>19 шт.</t>
  </si>
  <si>
    <t>16 шт.</t>
  </si>
  <si>
    <t>13 шт.</t>
  </si>
  <si>
    <t>17 шт.</t>
  </si>
  <si>
    <t>133 шт.</t>
  </si>
  <si>
    <t>106 шт.</t>
  </si>
  <si>
    <t>88 шт.</t>
  </si>
  <si>
    <t>111 шт.</t>
  </si>
  <si>
    <t>74 шт.</t>
  </si>
  <si>
    <t>83 шт.</t>
  </si>
  <si>
    <t>11 шт.</t>
  </si>
  <si>
    <t>8 шт.</t>
  </si>
  <si>
    <t>6 шт.</t>
  </si>
  <si>
    <t>7 шт.</t>
  </si>
  <si>
    <t>5 шт.</t>
  </si>
  <si>
    <t>4 шт.</t>
  </si>
  <si>
    <t>2 шт.</t>
  </si>
  <si>
    <t>3 шт.</t>
  </si>
  <si>
    <t>1 шт. = m3</t>
  </si>
  <si>
    <t>Кол-во шт.</t>
  </si>
  <si>
    <t>Цена за m3</t>
  </si>
  <si>
    <t>Размеры мм.</t>
  </si>
  <si>
    <t>Сорт - 1-A</t>
  </si>
  <si>
    <t>30%-80%</t>
  </si>
  <si>
    <t>Вес кг.</t>
  </si>
  <si>
    <t>Сумма: ₽</t>
  </si>
  <si>
    <t>2 шт</t>
  </si>
  <si>
    <t>Сумма ₽</t>
  </si>
  <si>
    <t>ООО.Фирмы</t>
  </si>
  <si>
    <r>
      <rPr>
        <b/>
        <sz val="14"/>
        <color theme="1"/>
        <rFont val="Calibri"/>
        <family val="2"/>
        <charset val="204"/>
        <scheme val="minor"/>
      </rPr>
      <t xml:space="preserve"> МИНИМАЛЬНЫЙ ЗАКАЗ ----------------------------------------------------------- 1М3</t>
    </r>
    <r>
      <rPr>
        <b/>
        <sz val="14"/>
        <color rgb="FFC00000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 xml:space="preserve"> (Куб.)</t>
    </r>
  </si>
  <si>
    <r>
      <rPr>
        <u/>
        <sz val="16"/>
        <color rgb="FFC00000"/>
        <rFont val="Calibri"/>
        <family val="2"/>
        <charset val="204"/>
        <scheme val="minor"/>
      </rPr>
      <t>Самовывоз если рядом</t>
    </r>
    <r>
      <rPr>
        <b/>
        <u/>
        <sz val="16"/>
        <color rgb="FFC00000"/>
        <rFont val="Calibri"/>
        <family val="2"/>
        <charset val="204"/>
        <scheme val="minor"/>
      </rPr>
      <t>!</t>
    </r>
    <r>
      <rPr>
        <sz val="16"/>
        <color rgb="FFC00000"/>
        <rFont val="Calibri"/>
        <family val="2"/>
        <charset val="204"/>
        <scheme val="minor"/>
      </rPr>
      <t xml:space="preserve"> 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 xml:space="preserve">Или  ---------------------------------------------- </t>
    </r>
    <r>
      <rPr>
        <b/>
        <sz val="12"/>
        <color theme="1"/>
        <rFont val="Calibri"/>
        <family val="2"/>
        <charset val="204"/>
        <scheme val="minor"/>
      </rPr>
      <t>1-2.000 руб</t>
    </r>
    <r>
      <rPr>
        <sz val="14"/>
        <color theme="1"/>
        <rFont val="Calibri"/>
        <family val="2"/>
        <charset val="204"/>
        <scheme val="minor"/>
      </rPr>
      <t>.</t>
    </r>
  </si>
  <si>
    <t>Ломоносовский район, п. Лебяжье, ул. Строительная д. 11                       с  9:00 - 19:00 час.</t>
  </si>
  <si>
    <r>
      <rPr>
        <b/>
        <sz val="14"/>
        <color rgb="FFC00000"/>
        <rFont val="Calibri"/>
        <family val="2"/>
        <charset val="204"/>
        <scheme val="minor"/>
      </rPr>
      <t xml:space="preserve"> ДОСТАВКА ДО САНКТ-ПЕТЕРБУРГА        </t>
    </r>
    <r>
      <rPr>
        <b/>
        <sz val="14"/>
        <color theme="1"/>
        <rFont val="Calibri"/>
        <family val="2"/>
        <charset val="204"/>
        <scheme val="minor"/>
      </rPr>
      <t xml:space="preserve">   </t>
    </r>
    <r>
      <rPr>
        <b/>
        <sz val="11"/>
        <color theme="1"/>
        <rFont val="Calibri"/>
        <family val="2"/>
        <charset val="204"/>
        <scheme val="minor"/>
      </rPr>
      <t>-  ЗАКАЗ   ДО 6М3  --------------------------- 7.000 Руб.</t>
    </r>
  </si>
  <si>
    <t>ДОСКА ОБРЕЗНАЯ - ЕСТЕСТВЕННОЙ ВЛАЖНОСТИ</t>
  </si>
  <si>
    <t>БРУС - ЕСТЕСТВЕННОЙ ВЛАЖНОСТИ</t>
  </si>
  <si>
    <t>БРУС -  СУХОЙ</t>
  </si>
  <si>
    <t>БРУС - СУХОЙ СТРОГАННЫЙ</t>
  </si>
  <si>
    <t>ДОСКА ОБРЕЗНАЯ - СУХАЯ </t>
  </si>
  <si>
    <t>ДОСКА ОБРЕЗНАЯ - СУХАЯ СТРОГАННАЯ</t>
  </si>
  <si>
    <r>
      <t xml:space="preserve">                               </t>
    </r>
    <r>
      <rPr>
        <b/>
        <sz val="11"/>
        <color theme="1"/>
        <rFont val="Calibri"/>
        <family val="2"/>
        <charset val="204"/>
        <scheme val="minor"/>
      </rPr>
      <t>-  ЗАКАЗ   с 6м3 до 17М3  ----------------- 12.000 Руб.</t>
    </r>
  </si>
  <si>
    <t>РЕКВИЗИТЫ:</t>
  </si>
  <si>
    <t>ООО «Промлес»</t>
  </si>
  <si>
    <t>Генеральный директор:</t>
  </si>
  <si>
    <t>Рошинец Иван Николаевич</t>
  </si>
  <si>
    <t>197348, Санкт-Петербург, Богатырский пр., д. 18, к. 3, оф. 333</t>
  </si>
  <si>
    <t>email: partnerexport 10@ gmail . com email: info@doski-online813.ru;</t>
  </si>
  <si>
    <t>ИНН 7814809192/ КПП 781401001</t>
  </si>
  <si>
    <t>ОГРН 1227800070574</t>
  </si>
  <si>
    <t>р/сч 40702810132470003414</t>
  </si>
  <si>
    <t>к/сч 30101810600000000786</t>
  </si>
  <si>
    <t>БИК 044030786</t>
  </si>
  <si>
    <t>САНКТ-ПЕТЕРБУРГСКИЙ "АЛЬФА-БАНК"</t>
  </si>
  <si>
    <t>Частники</t>
  </si>
  <si>
    <t>.</t>
  </si>
  <si>
    <r>
      <t xml:space="preserve">1 шт. = </t>
    </r>
    <r>
      <rPr>
        <sz val="12"/>
        <color theme="1"/>
        <rFont val="Calibri"/>
        <family val="2"/>
        <charset val="204"/>
        <scheme val="minor"/>
      </rPr>
      <t>m3</t>
    </r>
  </si>
  <si>
    <t xml:space="preserve">1 = m3 </t>
  </si>
  <si>
    <t>Кол-во</t>
  </si>
  <si>
    <t>Цена -m3</t>
  </si>
  <si>
    <t>.2</t>
  </si>
  <si>
    <r>
      <t>25×100</t>
    </r>
    <r>
      <rPr>
        <b/>
        <sz val="14"/>
        <color rgb="FFFFFF00"/>
        <rFont val="Arial"/>
        <family val="2"/>
        <charset val="204"/>
      </rPr>
      <t xml:space="preserve">×3000 </t>
    </r>
    <r>
      <rPr>
        <b/>
        <sz val="14"/>
        <color theme="0"/>
        <rFont val="Arial"/>
        <family val="2"/>
        <charset val="204"/>
      </rPr>
      <t xml:space="preserve"> </t>
    </r>
  </si>
  <si>
    <r>
      <t>25×125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 </t>
    </r>
  </si>
  <si>
    <r>
      <t>25×150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</si>
  <si>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25×200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</t>
    </r>
  </si>
  <si>
    <r>
      <t>30×100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</t>
    </r>
  </si>
  <si>
    <r>
      <t>30×150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</si>
  <si>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40×100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</t>
    </r>
  </si>
  <si>
    <r>
      <t>40×150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</t>
    </r>
  </si>
  <si>
    <r>
      <t>40×200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</si>
  <si>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50×100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</si>
  <si>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50×150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</si>
  <si>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50×175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</si>
  <si>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50×200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</si>
  <si>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50×250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</t>
    </r>
  </si>
  <si>
    <r>
      <t>60×150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</t>
    </r>
  </si>
  <si>
    <r>
      <t>60×200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  </t>
    </r>
  </si>
  <si>
    <r>
      <t xml:space="preserve">                              </t>
    </r>
    <r>
      <rPr>
        <b/>
        <sz val="11"/>
        <color theme="1"/>
        <rFont val="Calibri"/>
        <family val="2"/>
        <charset val="204"/>
        <scheme val="minor"/>
      </rPr>
      <t>-  ЗАКАЗ   с 6м3 до 17М3  ----------------- 12.000 Руб.</t>
    </r>
  </si>
  <si>
    <r>
      <t>100×150</t>
    </r>
    <r>
      <rPr>
        <b/>
        <sz val="16"/>
        <color rgb="FFFAC294"/>
        <rFont val="Arial"/>
        <family val="2"/>
        <charset val="204"/>
      </rPr>
      <t>×6000</t>
    </r>
  </si>
  <si>
    <r>
      <t>100×200</t>
    </r>
    <r>
      <rPr>
        <b/>
        <sz val="16"/>
        <color rgb="FFFAC294"/>
        <rFont val="Arial"/>
        <family val="2"/>
        <charset val="204"/>
      </rPr>
      <t>×6000</t>
    </r>
  </si>
  <si>
    <r>
      <t>150×150</t>
    </r>
    <r>
      <rPr>
        <b/>
        <sz val="16"/>
        <color rgb="FFFAC294"/>
        <rFont val="Arial"/>
        <family val="2"/>
        <charset val="204"/>
      </rPr>
      <t>×6000</t>
    </r>
  </si>
  <si>
    <r>
      <t>150×200</t>
    </r>
    <r>
      <rPr>
        <b/>
        <sz val="16"/>
        <color rgb="FFFAC294"/>
        <rFont val="Arial"/>
        <family val="2"/>
        <charset val="204"/>
      </rPr>
      <t>×6000</t>
    </r>
  </si>
  <si>
    <t>Сумма: ₽2</t>
  </si>
  <si>
    <t>т</t>
  </si>
  <si>
    <r>
      <rPr>
        <b/>
        <sz val="14"/>
        <color theme="0"/>
        <rFont val="Arial"/>
        <family val="2"/>
        <charset val="204"/>
      </rPr>
      <t>25×100</t>
    </r>
    <r>
      <rPr>
        <b/>
        <sz val="14"/>
        <color rgb="FFFAC294"/>
        <rFont val="Arial"/>
        <family val="2"/>
        <charset val="204"/>
      </rPr>
      <t>×6000</t>
    </r>
  </si>
  <si>
    <r>
      <t>25×125</t>
    </r>
    <r>
      <rPr>
        <b/>
        <sz val="14"/>
        <color rgb="FFFAC294"/>
        <rFont val="Arial"/>
        <family val="2"/>
        <charset val="204"/>
      </rPr>
      <t xml:space="preserve">×6000 </t>
    </r>
    <r>
      <rPr>
        <b/>
        <sz val="14"/>
        <color theme="0"/>
        <rFont val="Arial"/>
        <family val="2"/>
        <charset val="204"/>
      </rPr>
      <t xml:space="preserve">     </t>
    </r>
  </si>
  <si>
    <r>
      <t>25×150</t>
    </r>
    <r>
      <rPr>
        <b/>
        <sz val="14"/>
        <color rgb="FFFAC294"/>
        <rFont val="Arial"/>
        <family val="2"/>
        <charset val="204"/>
      </rPr>
      <t>×6000</t>
    </r>
    <r>
      <rPr>
        <b/>
        <sz val="14"/>
        <color theme="0"/>
        <rFont val="Arial"/>
        <family val="2"/>
        <charset val="204"/>
      </rPr>
      <t xml:space="preserve">        </t>
    </r>
  </si>
  <si>
    <r>
      <t>25×200</t>
    </r>
    <r>
      <rPr>
        <b/>
        <sz val="14"/>
        <color rgb="FFFAC294"/>
        <rFont val="Arial"/>
        <family val="2"/>
        <charset val="204"/>
      </rPr>
      <t>×6000</t>
    </r>
    <r>
      <rPr>
        <b/>
        <sz val="14"/>
        <color theme="0"/>
        <rFont val="Arial"/>
        <family val="2"/>
        <charset val="204"/>
      </rPr>
      <t xml:space="preserve">        </t>
    </r>
  </si>
  <si>
    <r>
      <t>30×100</t>
    </r>
    <r>
      <rPr>
        <b/>
        <sz val="14"/>
        <color rgb="FFFAC294"/>
        <rFont val="Arial"/>
        <family val="2"/>
        <charset val="204"/>
      </rPr>
      <t>×6000</t>
    </r>
    <r>
      <rPr>
        <b/>
        <sz val="14"/>
        <color theme="0"/>
        <rFont val="Arial"/>
        <family val="2"/>
        <charset val="204"/>
      </rPr>
      <t xml:space="preserve">       </t>
    </r>
  </si>
  <si>
    <r>
      <t>30×150</t>
    </r>
    <r>
      <rPr>
        <b/>
        <sz val="14"/>
        <color rgb="FFFAC294"/>
        <rFont val="Arial"/>
        <family val="2"/>
        <charset val="204"/>
      </rPr>
      <t>×6000</t>
    </r>
    <r>
      <rPr>
        <b/>
        <sz val="14"/>
        <color theme="0"/>
        <rFont val="Arial"/>
        <family val="2"/>
        <charset val="204"/>
      </rPr>
      <t xml:space="preserve">       </t>
    </r>
  </si>
  <si>
    <r>
      <t>40×100</t>
    </r>
    <r>
      <rPr>
        <b/>
        <sz val="14"/>
        <color rgb="FFFAC294"/>
        <rFont val="Arial"/>
        <family val="2"/>
        <charset val="204"/>
      </rPr>
      <t>×6000</t>
    </r>
  </si>
  <si>
    <r>
      <t>40×150</t>
    </r>
    <r>
      <rPr>
        <b/>
        <sz val="14"/>
        <color rgb="FFFAC294"/>
        <rFont val="Arial"/>
        <family val="2"/>
        <charset val="204"/>
      </rPr>
      <t>×6000</t>
    </r>
  </si>
  <si>
    <r>
      <t>40×200</t>
    </r>
    <r>
      <rPr>
        <b/>
        <sz val="14"/>
        <color rgb="FFFAC294"/>
        <rFont val="Arial"/>
        <family val="2"/>
        <charset val="204"/>
      </rPr>
      <t>×6000</t>
    </r>
  </si>
  <si>
    <r>
      <t>45×100</t>
    </r>
    <r>
      <rPr>
        <b/>
        <sz val="14"/>
        <color rgb="FFFAC294"/>
        <rFont val="Arial"/>
        <family val="2"/>
        <charset val="204"/>
      </rPr>
      <t>×6000</t>
    </r>
  </si>
  <si>
    <r>
      <t>45×150</t>
    </r>
    <r>
      <rPr>
        <b/>
        <sz val="14"/>
        <color rgb="FFFAC294"/>
        <rFont val="Arial"/>
        <family val="2"/>
        <charset val="204"/>
      </rPr>
      <t>×6000</t>
    </r>
  </si>
  <si>
    <r>
      <t>45×200</t>
    </r>
    <r>
      <rPr>
        <b/>
        <sz val="14"/>
        <color rgb="FFFAC294"/>
        <rFont val="Arial"/>
        <family val="2"/>
        <charset val="204"/>
      </rPr>
      <t>×6000</t>
    </r>
  </si>
  <si>
    <r>
      <t>50×100</t>
    </r>
    <r>
      <rPr>
        <b/>
        <sz val="14"/>
        <color rgb="FFFAC294"/>
        <rFont val="Arial"/>
        <family val="2"/>
        <charset val="204"/>
      </rPr>
      <t>×6000</t>
    </r>
  </si>
  <si>
    <r>
      <t>50×150</t>
    </r>
    <r>
      <rPr>
        <b/>
        <sz val="14"/>
        <color rgb="FFFAC294"/>
        <rFont val="Arial"/>
        <family val="2"/>
        <charset val="204"/>
      </rPr>
      <t>×6000</t>
    </r>
  </si>
  <si>
    <r>
      <t>50×180</t>
    </r>
    <r>
      <rPr>
        <b/>
        <sz val="14"/>
        <color rgb="FFFAC294"/>
        <rFont val="Arial"/>
        <family val="2"/>
        <charset val="204"/>
      </rPr>
      <t>×6000</t>
    </r>
  </si>
  <si>
    <r>
      <t>50×200</t>
    </r>
    <r>
      <rPr>
        <b/>
        <sz val="14"/>
        <color rgb="FFFAC294"/>
        <rFont val="Arial"/>
        <family val="2"/>
        <charset val="204"/>
      </rPr>
      <t>×6000</t>
    </r>
  </si>
  <si>
    <r>
      <t>50×250</t>
    </r>
    <r>
      <rPr>
        <b/>
        <sz val="14"/>
        <color rgb="FFFAC294"/>
        <rFont val="Arial"/>
        <family val="2"/>
        <charset val="204"/>
      </rPr>
      <t>×6000</t>
    </r>
  </si>
  <si>
    <r>
      <t>60×150</t>
    </r>
    <r>
      <rPr>
        <b/>
        <sz val="14"/>
        <color rgb="FFFAC294"/>
        <rFont val="Arial"/>
        <family val="2"/>
        <charset val="204"/>
      </rPr>
      <t>×6000</t>
    </r>
  </si>
  <si>
    <r>
      <t>60×200</t>
    </r>
    <r>
      <rPr>
        <b/>
        <sz val="14"/>
        <color rgb="FFFAC294"/>
        <rFont val="Arial"/>
        <family val="2"/>
        <charset val="204"/>
      </rPr>
      <t>×6000</t>
    </r>
  </si>
  <si>
    <r>
      <t>65×150</t>
    </r>
    <r>
      <rPr>
        <b/>
        <sz val="14"/>
        <color rgb="FFFAC294"/>
        <rFont val="Arial"/>
        <family val="2"/>
        <charset val="204"/>
      </rPr>
      <t>×6000</t>
    </r>
  </si>
  <si>
    <r>
      <t>50×250</t>
    </r>
    <r>
      <rPr>
        <b/>
        <sz val="14"/>
        <color rgb="FFFFFF00"/>
        <rFont val="Arial"/>
        <family val="2"/>
        <charset val="204"/>
      </rPr>
      <t xml:space="preserve">×3000 </t>
    </r>
    <r>
      <rPr>
        <b/>
        <sz val="14"/>
        <color theme="0"/>
        <rFont val="Arial"/>
        <family val="2"/>
        <charset val="204"/>
      </rPr>
      <t xml:space="preserve">  </t>
    </r>
  </si>
  <si>
    <r>
      <t>25×100</t>
    </r>
    <r>
      <rPr>
        <b/>
        <sz val="14"/>
        <color rgb="FFFAC294"/>
        <rFont val="Arial"/>
        <family val="2"/>
        <charset val="204"/>
      </rPr>
      <t>×6000</t>
    </r>
  </si>
  <si>
    <r>
      <t>25×125</t>
    </r>
    <r>
      <rPr>
        <b/>
        <sz val="14"/>
        <color rgb="FFFAC294"/>
        <rFont val="Arial"/>
        <family val="2"/>
        <charset val="204"/>
      </rPr>
      <t>×6000</t>
    </r>
    <r>
      <rPr>
        <b/>
        <sz val="14"/>
        <color theme="0"/>
        <rFont val="Arial"/>
        <family val="2"/>
        <charset val="204"/>
      </rPr>
      <t xml:space="preserve">      </t>
    </r>
  </si>
  <si>
    <r>
      <t>25×200</t>
    </r>
    <r>
      <rPr>
        <b/>
        <sz val="14"/>
        <color rgb="FFFAC294"/>
        <rFont val="Arial"/>
        <family val="2"/>
        <charset val="204"/>
      </rPr>
      <t xml:space="preserve">×6000 </t>
    </r>
    <r>
      <rPr>
        <b/>
        <sz val="14"/>
        <color theme="0"/>
        <rFont val="Arial"/>
        <family val="2"/>
        <charset val="204"/>
      </rPr>
      <t xml:space="preserve">       </t>
    </r>
  </si>
  <si>
    <r>
      <t>25×100</t>
    </r>
    <r>
      <rPr>
        <b/>
        <sz val="14"/>
        <color rgb="FFFFFF00"/>
        <rFont val="Arial"/>
        <family val="2"/>
        <charset val="204"/>
      </rPr>
      <t>×3000</t>
    </r>
    <r>
      <rPr>
        <b/>
        <sz val="14"/>
        <color theme="0"/>
        <rFont val="Arial"/>
        <family val="2"/>
        <charset val="204"/>
      </rPr>
      <t xml:space="preserve">  </t>
    </r>
  </si>
  <si>
    <r>
      <t>25×150</t>
    </r>
    <r>
      <rPr>
        <b/>
        <sz val="14"/>
        <color rgb="FFFAC294"/>
        <rFont val="Arial"/>
        <family val="2"/>
        <charset val="204"/>
      </rPr>
      <t xml:space="preserve">×6000 </t>
    </r>
    <r>
      <rPr>
        <b/>
        <sz val="14"/>
        <color theme="0"/>
        <rFont val="Arial"/>
        <family val="2"/>
        <charset val="204"/>
      </rPr>
      <t xml:space="preserve">       </t>
    </r>
  </si>
  <si>
    <r>
      <t>30×150</t>
    </r>
    <r>
      <rPr>
        <b/>
        <sz val="14"/>
        <color rgb="FFFAC294"/>
        <rFont val="Arial"/>
        <family val="2"/>
        <charset val="204"/>
      </rPr>
      <t xml:space="preserve">×6000 </t>
    </r>
    <r>
      <rPr>
        <b/>
        <sz val="14"/>
        <color theme="0"/>
        <rFont val="Arial"/>
        <family val="2"/>
        <charset val="204"/>
      </rPr>
      <t xml:space="preserve">      </t>
    </r>
  </si>
  <si>
    <r>
      <t>40×40</t>
    </r>
    <r>
      <rPr>
        <b/>
        <sz val="14"/>
        <color rgb="FFFAC294"/>
        <rFont val="Arial"/>
        <family val="2"/>
        <charset val="204"/>
      </rPr>
      <t>×6000</t>
    </r>
  </si>
  <si>
    <r>
      <t>40×50</t>
    </r>
    <r>
      <rPr>
        <b/>
        <sz val="14"/>
        <color rgb="FFFAC294"/>
        <rFont val="Arial"/>
        <family val="2"/>
        <charset val="204"/>
      </rPr>
      <t>×6000</t>
    </r>
  </si>
  <si>
    <r>
      <t>50×50</t>
    </r>
    <r>
      <rPr>
        <b/>
        <sz val="14"/>
        <color rgb="FFFAC294"/>
        <rFont val="Arial"/>
        <family val="2"/>
        <charset val="204"/>
      </rPr>
      <t>×6000</t>
    </r>
  </si>
  <si>
    <r>
      <t>100×100</t>
    </r>
    <r>
      <rPr>
        <b/>
        <sz val="14"/>
        <color rgb="FFFAC294"/>
        <rFont val="Arial"/>
        <family val="2"/>
        <charset val="204"/>
      </rPr>
      <t>×6000</t>
    </r>
  </si>
  <si>
    <r>
      <t>100×150</t>
    </r>
    <r>
      <rPr>
        <b/>
        <sz val="14"/>
        <color rgb="FFFAC294"/>
        <rFont val="Arial"/>
        <family val="2"/>
        <charset val="204"/>
      </rPr>
      <t>×6000</t>
    </r>
  </si>
  <si>
    <r>
      <t>100×200</t>
    </r>
    <r>
      <rPr>
        <b/>
        <sz val="14"/>
        <color rgb="FFFAC294"/>
        <rFont val="Arial"/>
        <family val="2"/>
        <charset val="204"/>
      </rPr>
      <t>×6000</t>
    </r>
  </si>
  <si>
    <r>
      <t>100×250</t>
    </r>
    <r>
      <rPr>
        <b/>
        <sz val="14"/>
        <color rgb="FFFAC294"/>
        <rFont val="Arial"/>
        <family val="2"/>
        <charset val="204"/>
      </rPr>
      <t>×6000</t>
    </r>
  </si>
  <si>
    <r>
      <t>150×150</t>
    </r>
    <r>
      <rPr>
        <b/>
        <sz val="14"/>
        <color rgb="FFFAC294"/>
        <rFont val="Arial"/>
        <family val="2"/>
        <charset val="204"/>
      </rPr>
      <t>×6000</t>
    </r>
  </si>
  <si>
    <r>
      <t>150×200</t>
    </r>
    <r>
      <rPr>
        <b/>
        <sz val="14"/>
        <color rgb="FFFAC294"/>
        <rFont val="Arial"/>
        <family val="2"/>
        <charset val="204"/>
      </rPr>
      <t>×6000</t>
    </r>
  </si>
  <si>
    <r>
      <t>200×200</t>
    </r>
    <r>
      <rPr>
        <b/>
        <sz val="14"/>
        <color rgb="FFFAC294"/>
        <rFont val="Arial"/>
        <family val="2"/>
        <charset val="204"/>
      </rPr>
      <t>×6000</t>
    </r>
  </si>
  <si>
    <r>
      <t>200×300</t>
    </r>
    <r>
      <rPr>
        <b/>
        <sz val="14"/>
        <color rgb="FFFAC294"/>
        <rFont val="Arial"/>
        <family val="2"/>
        <charset val="204"/>
      </rPr>
      <t>×6000</t>
    </r>
  </si>
  <si>
    <r>
      <t>250×250</t>
    </r>
    <r>
      <rPr>
        <b/>
        <sz val="14"/>
        <color rgb="FFFAC294"/>
        <rFont val="Arial"/>
        <family val="2"/>
        <charset val="204"/>
      </rPr>
      <t>×6000</t>
    </r>
  </si>
  <si>
    <r>
      <t>300×300</t>
    </r>
    <r>
      <rPr>
        <b/>
        <sz val="14"/>
        <color rgb="FFFAC294"/>
        <rFont val="Arial"/>
        <family val="2"/>
        <charset val="204"/>
      </rPr>
      <t>×6000</t>
    </r>
  </si>
  <si>
    <r>
      <t>40×50</t>
    </r>
    <r>
      <rPr>
        <b/>
        <sz val="14"/>
        <color rgb="FFFAC294"/>
        <rFont val="Arial"/>
        <family val="2"/>
        <charset val="204"/>
      </rPr>
      <t>×3000</t>
    </r>
  </si>
  <si>
    <r>
      <t>45×45</t>
    </r>
    <r>
      <rPr>
        <b/>
        <sz val="14"/>
        <color rgb="FFFAC294"/>
        <rFont val="Arial"/>
        <family val="2"/>
        <charset val="204"/>
      </rPr>
      <t>×3000</t>
    </r>
  </si>
  <si>
    <r>
      <t>50×50</t>
    </r>
    <r>
      <rPr>
        <b/>
        <sz val="14"/>
        <color rgb="FFFAC294"/>
        <rFont val="Arial"/>
        <family val="2"/>
        <charset val="204"/>
      </rPr>
      <t>×3000</t>
    </r>
  </si>
  <si>
    <r>
      <t xml:space="preserve"> </t>
    </r>
    <r>
      <rPr>
        <sz val="12"/>
        <color theme="4" tint="0.79998168889431442"/>
        <rFont val="Calibri"/>
        <family val="2"/>
        <charset val="204"/>
        <scheme val="minor"/>
      </rPr>
      <t>-</t>
    </r>
    <r>
      <rPr>
        <sz val="14"/>
        <color theme="4" tint="0.79998168889431442"/>
        <rFont val="Calibri"/>
        <family val="2"/>
        <charset val="204"/>
        <scheme val="minor"/>
      </rPr>
      <t xml:space="preserve"> АНТИСЕПТИРОВАННЫЙ - Антипирон -Миг 09  1400 р.</t>
    </r>
  </si>
  <si>
    <t>Древ.</t>
  </si>
  <si>
    <r>
      <t xml:space="preserve">                                 </t>
    </r>
    <r>
      <rPr>
        <b/>
        <sz val="11"/>
        <color theme="1"/>
        <rFont val="Calibri"/>
        <family val="2"/>
        <charset val="204"/>
        <scheme val="minor"/>
      </rPr>
      <t>-  ЗАКАЗ   с 6м3 до 17М3  ----------------- 12.000 Руб.</t>
    </r>
  </si>
  <si>
    <t>Виктор Иванович  -  тел.  8-952-099-18-05  - tdrickom@yandex.ru</t>
  </si>
  <si>
    <t>Иван Николаевич -  тел.  8-911-782-16-66 - ПИЛОРАМА п. Лебяжье, ул. Строительная д. 11</t>
  </si>
  <si>
    <t>Елена Ивановна  - тел.  8-996-792-89-61 - Бухгалтерия</t>
  </si>
</sst>
</file>

<file path=xl/styles.xml><?xml version="1.0" encoding="utf-8"?>
<styleSheet xmlns="http://schemas.openxmlformats.org/spreadsheetml/2006/main">
  <numFmts count="1">
    <numFmt numFmtId="6" formatCode="#,##0\ &quot;₽&quot;;[Red]\-#,##0\ &quot;₽&quot;"/>
  </numFmts>
  <fonts count="6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6"/>
      <color rgb="FFC00000"/>
      <name val="Calibri"/>
      <family val="2"/>
      <charset val="204"/>
      <scheme val="minor"/>
    </font>
    <font>
      <b/>
      <u/>
      <sz val="16"/>
      <color rgb="FFC0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1"/>
      <color rgb="FF2A3B45"/>
      <name val="Arial"/>
      <family val="2"/>
      <charset val="204"/>
    </font>
    <font>
      <b/>
      <sz val="12"/>
      <color theme="1" tint="4.9989318521683403E-2"/>
      <name val="Bahnschrift SemiBold"/>
      <family val="2"/>
      <charset val="204"/>
    </font>
    <font>
      <b/>
      <u/>
      <sz val="12"/>
      <color rgb="FFC00000"/>
      <name val="Bahnschrift SemiBold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6"/>
      <color theme="0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6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4"/>
      <color theme="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6"/>
      <color rgb="FFFAC294"/>
      <name val="Arial"/>
      <family val="2"/>
      <charset val="204"/>
    </font>
    <font>
      <sz val="14"/>
      <color rgb="FF3AD02E"/>
      <name val="Calibri"/>
      <family val="2"/>
      <charset val="204"/>
      <scheme val="minor"/>
    </font>
    <font>
      <b/>
      <sz val="14"/>
      <color rgb="FF3AD02E"/>
      <name val="Calibri"/>
      <family val="2"/>
      <charset val="204"/>
      <scheme val="minor"/>
    </font>
    <font>
      <sz val="16"/>
      <color theme="5" tint="-0.499984740745262"/>
      <name val="Calibri"/>
      <family val="2"/>
      <charset val="204"/>
      <scheme val="minor"/>
    </font>
    <font>
      <sz val="11"/>
      <color rgb="FF00A44A"/>
      <name val="Calibri"/>
      <family val="2"/>
      <charset val="204"/>
      <scheme val="minor"/>
    </font>
    <font>
      <b/>
      <sz val="14"/>
      <color rgb="FFFFFF00"/>
      <name val="Arial"/>
      <family val="2"/>
      <charset val="204"/>
    </font>
    <font>
      <b/>
      <sz val="14"/>
      <color theme="9" tint="-0.249977111117893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2"/>
      <color theme="8" tint="0.79998168889431442"/>
      <name val="Calibri"/>
      <family val="2"/>
      <charset val="204"/>
      <scheme val="minor"/>
    </font>
    <font>
      <b/>
      <sz val="14"/>
      <color rgb="FFFAC294"/>
      <name val="Arial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rgb="FFFAC294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b/>
      <sz val="14"/>
      <color rgb="FFF25450"/>
      <name val="Calibri"/>
      <family val="2"/>
      <charset val="204"/>
      <scheme val="minor"/>
    </font>
    <font>
      <sz val="16"/>
      <color theme="8" tint="0.79998168889431442"/>
      <name val="Calibri"/>
      <family val="2"/>
      <charset val="204"/>
      <scheme val="minor"/>
    </font>
    <font>
      <sz val="12"/>
      <color theme="4" tint="0.79998168889431442"/>
      <name val="Calibri"/>
      <family val="2"/>
      <charset val="204"/>
      <scheme val="minor"/>
    </font>
    <font>
      <sz val="14"/>
      <color theme="4" tint="0.79998168889431442"/>
      <name val="Calibri"/>
      <family val="2"/>
      <charset val="204"/>
      <scheme val="minor"/>
    </font>
    <font>
      <sz val="16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A44A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1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1"/>
      </bottom>
      <diagonal/>
    </border>
    <border>
      <left style="thin">
        <color theme="3" tint="0.79998168889431442"/>
      </left>
      <right style="medium">
        <color indexed="64"/>
      </right>
      <top/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3" tint="0.79998168889431442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3" tint="0.79998168889431442"/>
      </right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NumberFormat="1" applyFont="1" applyBorder="1"/>
    <xf numFmtId="0" fontId="0" fillId="3" borderId="0" xfId="0" applyFill="1" applyBorder="1" applyAlignment="1">
      <alignment horizontal="center"/>
    </xf>
    <xf numFmtId="0" fontId="8" fillId="0" borderId="0" xfId="0" applyFont="1"/>
    <xf numFmtId="0" fontId="0" fillId="5" borderId="1" xfId="0" applyFill="1" applyBorder="1"/>
    <xf numFmtId="0" fontId="0" fillId="5" borderId="2" xfId="0" applyFill="1" applyBorder="1"/>
    <xf numFmtId="0" fontId="13" fillId="5" borderId="0" xfId="0" applyFont="1" applyFill="1" applyBorder="1"/>
    <xf numFmtId="0" fontId="14" fillId="5" borderId="0" xfId="0" applyFont="1" applyFill="1" applyBorder="1"/>
    <xf numFmtId="0" fontId="0" fillId="5" borderId="0" xfId="0" applyFill="1" applyBorder="1"/>
    <xf numFmtId="0" fontId="0" fillId="5" borderId="3" xfId="0" applyFill="1" applyBorder="1"/>
    <xf numFmtId="0" fontId="12" fillId="5" borderId="0" xfId="0" applyFont="1" applyFill="1" applyBorder="1"/>
    <xf numFmtId="0" fontId="10" fillId="5" borderId="0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8" xfId="0" applyFill="1" applyBorder="1"/>
    <xf numFmtId="0" fontId="18" fillId="5" borderId="0" xfId="0" applyFont="1" applyFill="1" applyBorder="1"/>
    <xf numFmtId="0" fontId="19" fillId="5" borderId="0" xfId="0" applyFont="1" applyFill="1"/>
    <xf numFmtId="0" fontId="3" fillId="0" borderId="0" xfId="0" applyNumberFormat="1" applyFont="1"/>
    <xf numFmtId="0" fontId="0" fillId="4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0" borderId="11" xfId="0" applyBorder="1"/>
    <xf numFmtId="0" fontId="0" fillId="3" borderId="11" xfId="0" applyFill="1" applyBorder="1"/>
    <xf numFmtId="0" fontId="0" fillId="5" borderId="7" xfId="0" applyFill="1" applyBorder="1"/>
    <xf numFmtId="0" fontId="0" fillId="3" borderId="12" xfId="0" applyFill="1" applyBorder="1"/>
    <xf numFmtId="0" fontId="0" fillId="0" borderId="5" xfId="0" applyBorder="1"/>
    <xf numFmtId="0" fontId="0" fillId="0" borderId="3" xfId="0" applyBorder="1"/>
    <xf numFmtId="0" fontId="0" fillId="6" borderId="0" xfId="0" applyFill="1" applyAlignment="1">
      <alignment horizontal="right" indent="2"/>
    </xf>
    <xf numFmtId="0" fontId="0" fillId="6" borderId="0" xfId="0" applyFill="1" applyAlignment="1">
      <alignment horizontal="center"/>
    </xf>
    <xf numFmtId="0" fontId="0" fillId="9" borderId="0" xfId="0" applyFill="1" applyAlignment="1">
      <alignment horizontal="right" indent="2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9" borderId="0" xfId="0" applyFont="1" applyFill="1"/>
    <xf numFmtId="0" fontId="0" fillId="9" borderId="0" xfId="0" applyFill="1"/>
    <xf numFmtId="0" fontId="2" fillId="9" borderId="0" xfId="0" applyFont="1" applyFill="1"/>
    <xf numFmtId="0" fontId="2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2" fillId="9" borderId="0" xfId="0" applyFont="1" applyFill="1" applyBorder="1" applyAlignment="1">
      <alignment horizontal="center"/>
    </xf>
    <xf numFmtId="0" fontId="22" fillId="9" borderId="0" xfId="0" applyFont="1" applyFill="1" applyAlignment="1">
      <alignment horizontal="center"/>
    </xf>
    <xf numFmtId="0" fontId="30" fillId="9" borderId="0" xfId="0" applyFont="1" applyFill="1" applyBorder="1"/>
    <xf numFmtId="0" fontId="29" fillId="9" borderId="0" xfId="0" applyFont="1" applyFill="1"/>
    <xf numFmtId="0" fontId="2" fillId="8" borderId="0" xfId="0" applyFont="1" applyFill="1" applyAlignment="1">
      <alignment horizontal="center"/>
    </xf>
    <xf numFmtId="6" fontId="34" fillId="0" borderId="0" xfId="0" applyNumberFormat="1" applyFont="1" applyAlignment="1">
      <alignment horizontal="center"/>
    </xf>
    <xf numFmtId="0" fontId="34" fillId="0" borderId="0" xfId="0" applyFont="1"/>
    <xf numFmtId="6" fontId="34" fillId="4" borderId="0" xfId="0" applyNumberFormat="1" applyFont="1" applyFill="1" applyAlignment="1">
      <alignment horizontal="center"/>
    </xf>
    <xf numFmtId="6" fontId="13" fillId="0" borderId="0" xfId="0" applyNumberFormat="1" applyFont="1" applyAlignment="1">
      <alignment horizontal="center"/>
    </xf>
    <xf numFmtId="0" fontId="13" fillId="0" borderId="0" xfId="0" applyFont="1"/>
    <xf numFmtId="6" fontId="13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4" borderId="0" xfId="0" applyFont="1" applyFill="1"/>
    <xf numFmtId="6" fontId="34" fillId="3" borderId="0" xfId="0" applyNumberFormat="1" applyFont="1" applyFill="1" applyAlignment="1">
      <alignment horizontal="center"/>
    </xf>
    <xf numFmtId="6" fontId="13" fillId="3" borderId="0" xfId="0" applyNumberFormat="1" applyFont="1" applyFill="1" applyAlignment="1">
      <alignment horizontal="center"/>
    </xf>
    <xf numFmtId="6" fontId="13" fillId="3" borderId="0" xfId="0" applyNumberFormat="1" applyFont="1" applyFill="1" applyBorder="1" applyAlignment="1">
      <alignment horizontal="center"/>
    </xf>
    <xf numFmtId="6" fontId="13" fillId="4" borderId="0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  <xf numFmtId="0" fontId="36" fillId="9" borderId="0" xfId="0" applyFont="1" applyFill="1" applyAlignment="1">
      <alignment horizontal="center"/>
    </xf>
    <xf numFmtId="0" fontId="0" fillId="9" borderId="0" xfId="0" applyFill="1" applyAlignment="1">
      <alignment horizontal="left" indent="1"/>
    </xf>
    <xf numFmtId="0" fontId="27" fillId="9" borderId="0" xfId="0" applyFont="1" applyFill="1" applyAlignment="1">
      <alignment horizontal="left" indent="2"/>
    </xf>
    <xf numFmtId="0" fontId="1" fillId="6" borderId="0" xfId="0" applyFont="1" applyFill="1" applyAlignment="1">
      <alignment horizontal="left" indent="1"/>
    </xf>
    <xf numFmtId="0" fontId="2" fillId="10" borderId="0" xfId="0" applyFont="1" applyFill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4" borderId="0" xfId="0" applyFont="1" applyFill="1" applyAlignment="1">
      <alignment horizontal="center"/>
    </xf>
    <xf numFmtId="0" fontId="41" fillId="3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6" fillId="4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0" fillId="5" borderId="0" xfId="0" applyFill="1"/>
    <xf numFmtId="0" fontId="20" fillId="5" borderId="0" xfId="0" applyFont="1" applyFill="1"/>
    <xf numFmtId="0" fontId="21" fillId="5" borderId="0" xfId="0" applyFont="1" applyFill="1"/>
    <xf numFmtId="0" fontId="20" fillId="5" borderId="4" xfId="0" applyFont="1" applyFill="1" applyBorder="1"/>
    <xf numFmtId="0" fontId="20" fillId="5" borderId="5" xfId="0" applyFont="1" applyFill="1" applyBorder="1"/>
    <xf numFmtId="0" fontId="0" fillId="3" borderId="10" xfId="0" applyFill="1" applyBorder="1"/>
    <xf numFmtId="0" fontId="0" fillId="5" borderId="14" xfId="0" applyFill="1" applyBorder="1"/>
    <xf numFmtId="0" fontId="0" fillId="5" borderId="13" xfId="0" applyFill="1" applyBorder="1"/>
    <xf numFmtId="0" fontId="0" fillId="3" borderId="15" xfId="0" applyFill="1" applyBorder="1"/>
    <xf numFmtId="0" fontId="0" fillId="5" borderId="16" xfId="0" applyFill="1" applyBorder="1"/>
    <xf numFmtId="0" fontId="20" fillId="5" borderId="1" xfId="0" applyFont="1" applyFill="1" applyBorder="1"/>
    <xf numFmtId="0" fontId="20" fillId="5" borderId="0" xfId="0" applyFont="1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6" fillId="3" borderId="0" xfId="0" applyFont="1" applyFill="1"/>
    <xf numFmtId="0" fontId="6" fillId="0" borderId="0" xfId="0" applyNumberFormat="1" applyFont="1"/>
    <xf numFmtId="0" fontId="6" fillId="3" borderId="0" xfId="0" applyNumberFormat="1" applyFont="1" applyFill="1" applyBorder="1"/>
    <xf numFmtId="0" fontId="6" fillId="4" borderId="0" xfId="0" applyNumberFormat="1" applyFont="1" applyFill="1" applyBorder="1"/>
    <xf numFmtId="6" fontId="34" fillId="3" borderId="0" xfId="0" applyNumberFormat="1" applyFont="1" applyFill="1" applyBorder="1" applyAlignment="1">
      <alignment horizontal="center"/>
    </xf>
    <xf numFmtId="6" fontId="34" fillId="4" borderId="0" xfId="0" applyNumberFormat="1" applyFont="1" applyFill="1" applyBorder="1" applyAlignment="1">
      <alignment horizontal="center"/>
    </xf>
    <xf numFmtId="0" fontId="3" fillId="10" borderId="0" xfId="0" applyNumberFormat="1" applyFont="1" applyFill="1" applyAlignment="1">
      <alignment horizontal="right"/>
    </xf>
    <xf numFmtId="0" fontId="3" fillId="10" borderId="0" xfId="0" applyNumberFormat="1" applyFont="1" applyFill="1"/>
    <xf numFmtId="0" fontId="43" fillId="10" borderId="0" xfId="0" applyNumberFormat="1" applyFont="1" applyFill="1"/>
    <xf numFmtId="0" fontId="26" fillId="7" borderId="0" xfId="0" applyFont="1" applyFill="1"/>
    <xf numFmtId="0" fontId="28" fillId="7" borderId="0" xfId="0" applyFont="1" applyFill="1" applyAlignment="1">
      <alignment horizontal="center"/>
    </xf>
    <xf numFmtId="0" fontId="28" fillId="7" borderId="0" xfId="0" applyNumberFormat="1" applyFont="1" applyFill="1" applyAlignment="1">
      <alignment horizontal="right" indent="2"/>
    </xf>
    <xf numFmtId="0" fontId="23" fillId="7" borderId="0" xfId="0" applyNumberFormat="1" applyFont="1" applyFill="1" applyAlignment="1">
      <alignment horizontal="right" indent="2"/>
    </xf>
    <xf numFmtId="0" fontId="3" fillId="10" borderId="0" xfId="0" applyNumberFormat="1" applyFont="1" applyFill="1" applyAlignment="1">
      <alignment horizontal="right" indent="2"/>
    </xf>
    <xf numFmtId="0" fontId="0" fillId="10" borderId="0" xfId="0" applyFill="1"/>
    <xf numFmtId="0" fontId="31" fillId="9" borderId="0" xfId="0" applyFont="1" applyFill="1"/>
    <xf numFmtId="0" fontId="37" fillId="9" borderId="0" xfId="0" applyFont="1" applyFill="1"/>
    <xf numFmtId="0" fontId="45" fillId="0" borderId="0" xfId="0" applyFont="1" applyAlignment="1">
      <alignment horizontal="center"/>
    </xf>
    <xf numFmtId="0" fontId="45" fillId="4" borderId="0" xfId="0" applyFont="1" applyFill="1" applyAlignment="1">
      <alignment horizontal="center"/>
    </xf>
    <xf numFmtId="0" fontId="45" fillId="3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4" borderId="0" xfId="0" applyFont="1" applyFill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right" indent="3"/>
    </xf>
    <xf numFmtId="0" fontId="46" fillId="3" borderId="0" xfId="0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6" fontId="34" fillId="3" borderId="0" xfId="0" applyNumberFormat="1" applyFont="1" applyFill="1"/>
    <xf numFmtId="6" fontId="34" fillId="4" borderId="0" xfId="0" applyNumberFormat="1" applyFont="1" applyFill="1"/>
    <xf numFmtId="6" fontId="34" fillId="0" borderId="0" xfId="0" applyNumberFormat="1" applyFont="1"/>
    <xf numFmtId="6" fontId="34" fillId="0" borderId="0" xfId="0" applyNumberFormat="1" applyFont="1" applyBorder="1"/>
    <xf numFmtId="0" fontId="47" fillId="3" borderId="0" xfId="0" applyFont="1" applyFill="1"/>
    <xf numFmtId="0" fontId="48" fillId="9" borderId="0" xfId="0" applyFont="1" applyFill="1" applyAlignment="1">
      <alignment horizontal="right" indent="3"/>
    </xf>
    <xf numFmtId="0" fontId="35" fillId="9" borderId="0" xfId="0" applyNumberFormat="1" applyFont="1" applyFill="1"/>
    <xf numFmtId="0" fontId="47" fillId="9" borderId="0" xfId="0" applyFont="1" applyFill="1"/>
    <xf numFmtId="0" fontId="6" fillId="9" borderId="0" xfId="0" applyFont="1" applyFill="1"/>
    <xf numFmtId="0" fontId="27" fillId="10" borderId="0" xfId="0" applyFont="1" applyFill="1" applyAlignment="1">
      <alignment horizontal="right" indent="3"/>
    </xf>
    <xf numFmtId="0" fontId="9" fillId="10" borderId="0" xfId="0" applyFont="1" applyFill="1" applyAlignment="1">
      <alignment horizontal="left" indent="1"/>
    </xf>
    <xf numFmtId="0" fontId="0" fillId="10" borderId="0" xfId="0" applyFill="1" applyAlignment="1">
      <alignment horizontal="left" indent="1"/>
    </xf>
    <xf numFmtId="0" fontId="0" fillId="10" borderId="0" xfId="0" applyFill="1" applyAlignment="1">
      <alignment horizontal="left" indent="2"/>
    </xf>
    <xf numFmtId="6" fontId="34" fillId="0" borderId="0" xfId="0" applyNumberFormat="1" applyFont="1" applyBorder="1" applyAlignment="1">
      <alignment horizontal="center"/>
    </xf>
    <xf numFmtId="0" fontId="0" fillId="2" borderId="0" xfId="0" applyNumberFormat="1" applyFill="1"/>
    <xf numFmtId="0" fontId="6" fillId="2" borderId="0" xfId="0" applyNumberFormat="1" applyFont="1" applyFill="1"/>
    <xf numFmtId="0" fontId="43" fillId="10" borderId="0" xfId="0" applyFont="1" applyFill="1"/>
    <xf numFmtId="0" fontId="24" fillId="2" borderId="0" xfId="0" applyNumberFormat="1" applyFont="1" applyFill="1"/>
    <xf numFmtId="0" fontId="24" fillId="2" borderId="0" xfId="0" applyFont="1" applyFill="1"/>
    <xf numFmtId="0" fontId="6" fillId="0" borderId="0" xfId="0" applyNumberFormat="1" applyFont="1" applyAlignment="1">
      <alignment horizontal="center"/>
    </xf>
    <xf numFmtId="0" fontId="31" fillId="9" borderId="0" xfId="0" applyFont="1" applyFill="1" applyBorder="1"/>
    <xf numFmtId="0" fontId="3" fillId="7" borderId="0" xfId="0" applyNumberFormat="1" applyFont="1" applyFill="1" applyAlignment="1">
      <alignment horizontal="right" indent="2"/>
    </xf>
    <xf numFmtId="0" fontId="26" fillId="7" borderId="0" xfId="0" applyFont="1" applyFill="1" applyBorder="1"/>
    <xf numFmtId="0" fontId="28" fillId="7" borderId="0" xfId="0" applyFont="1" applyFill="1" applyBorder="1"/>
    <xf numFmtId="6" fontId="28" fillId="7" borderId="0" xfId="0" applyNumberFormat="1" applyFont="1" applyFill="1" applyAlignment="1">
      <alignment horizontal="center"/>
    </xf>
    <xf numFmtId="0" fontId="42" fillId="7" borderId="0" xfId="0" applyFont="1" applyFill="1"/>
    <xf numFmtId="0" fontId="28" fillId="7" borderId="0" xfId="0" applyFont="1" applyFill="1"/>
    <xf numFmtId="0" fontId="23" fillId="7" borderId="0" xfId="0" applyNumberFormat="1" applyFont="1" applyFill="1"/>
    <xf numFmtId="0" fontId="3" fillId="7" borderId="0" xfId="0" applyNumberFormat="1" applyFont="1" applyFill="1"/>
    <xf numFmtId="0" fontId="28" fillId="7" borderId="0" xfId="0" applyFont="1" applyFill="1" applyBorder="1" applyAlignment="1">
      <alignment horizontal="center"/>
    </xf>
    <xf numFmtId="6" fontId="28" fillId="7" borderId="0" xfId="0" applyNumberFormat="1" applyFont="1" applyFill="1" applyBorder="1"/>
    <xf numFmtId="0" fontId="23" fillId="7" borderId="0" xfId="0" applyNumberFormat="1" applyFont="1" applyFill="1" applyBorder="1"/>
    <xf numFmtId="6" fontId="4" fillId="9" borderId="0" xfId="0" applyNumberFormat="1" applyFont="1" applyFill="1" applyAlignment="1">
      <alignment horizontal="center"/>
    </xf>
    <xf numFmtId="0" fontId="35" fillId="9" borderId="0" xfId="0" applyFont="1" applyFill="1" applyAlignment="1">
      <alignment horizontal="right"/>
    </xf>
    <xf numFmtId="0" fontId="35" fillId="9" borderId="0" xfId="0" applyFont="1" applyFill="1"/>
    <xf numFmtId="0" fontId="35" fillId="9" borderId="0" xfId="0" applyNumberFormat="1" applyFont="1" applyFill="1" applyAlignment="1">
      <alignment horizontal="center"/>
    </xf>
    <xf numFmtId="6" fontId="4" fillId="10" borderId="0" xfId="0" applyNumberFormat="1" applyFont="1" applyFill="1" applyAlignment="1">
      <alignment horizontal="center"/>
    </xf>
    <xf numFmtId="0" fontId="35" fillId="10" borderId="0" xfId="0" applyNumberFormat="1" applyFont="1" applyFill="1" applyAlignment="1">
      <alignment horizontal="center"/>
    </xf>
    <xf numFmtId="0" fontId="50" fillId="9" borderId="0" xfId="0" applyFont="1" applyFill="1"/>
    <xf numFmtId="6" fontId="25" fillId="9" borderId="0" xfId="0" applyNumberFormat="1" applyFont="1" applyFill="1" applyAlignment="1">
      <alignment horizontal="center"/>
    </xf>
    <xf numFmtId="0" fontId="22" fillId="10" borderId="0" xfId="0" applyFont="1" applyFill="1" applyAlignment="1">
      <alignment horizontal="center"/>
    </xf>
    <xf numFmtId="0" fontId="2" fillId="10" borderId="0" xfId="0" applyNumberFormat="1" applyFont="1" applyFill="1" applyAlignment="1">
      <alignment horizontal="center"/>
    </xf>
    <xf numFmtId="0" fontId="33" fillId="7" borderId="0" xfId="0" applyFont="1" applyFill="1"/>
    <xf numFmtId="0" fontId="32" fillId="7" borderId="0" xfId="0" applyNumberFormat="1" applyFont="1" applyFill="1" applyAlignment="1">
      <alignment horizontal="right" indent="2"/>
    </xf>
    <xf numFmtId="0" fontId="32" fillId="7" borderId="0" xfId="0" applyNumberFormat="1" applyFont="1" applyFill="1"/>
    <xf numFmtId="0" fontId="51" fillId="9" borderId="0" xfId="0" applyFont="1" applyFill="1" applyAlignment="1">
      <alignment horizontal="center"/>
    </xf>
    <xf numFmtId="0" fontId="51" fillId="9" borderId="0" xfId="0" applyFont="1" applyFill="1" applyBorder="1" applyAlignment="1">
      <alignment horizontal="center"/>
    </xf>
    <xf numFmtId="0" fontId="52" fillId="9" borderId="0" xfId="0" applyFont="1" applyFill="1" applyAlignment="1">
      <alignment horizontal="center"/>
    </xf>
    <xf numFmtId="0" fontId="41" fillId="9" borderId="0" xfId="0" applyFont="1" applyFill="1" applyAlignment="1">
      <alignment horizontal="center"/>
    </xf>
    <xf numFmtId="0" fontId="53" fillId="9" borderId="0" xfId="0" applyFont="1" applyFill="1" applyAlignment="1">
      <alignment horizontal="center"/>
    </xf>
    <xf numFmtId="0" fontId="53" fillId="9" borderId="0" xfId="0" applyFont="1" applyFill="1" applyBorder="1" applyAlignment="1">
      <alignment horizontal="center"/>
    </xf>
    <xf numFmtId="0" fontId="54" fillId="9" borderId="0" xfId="0" applyFont="1" applyFill="1" applyAlignment="1">
      <alignment horizontal="center"/>
    </xf>
    <xf numFmtId="0" fontId="52" fillId="9" borderId="0" xfId="0" applyFont="1" applyFill="1" applyBorder="1" applyAlignment="1">
      <alignment horizontal="center"/>
    </xf>
    <xf numFmtId="0" fontId="36" fillId="7" borderId="0" xfId="0" applyFont="1" applyFill="1"/>
    <xf numFmtId="0" fontId="0" fillId="7" borderId="0" xfId="0" applyFill="1"/>
    <xf numFmtId="0" fontId="23" fillId="7" borderId="0" xfId="0" applyFont="1" applyFill="1"/>
    <xf numFmtId="0" fontId="43" fillId="7" borderId="0" xfId="0" applyFont="1" applyFill="1"/>
    <xf numFmtId="49" fontId="26" fillId="7" borderId="0" xfId="0" applyNumberFormat="1" applyFont="1" applyFill="1"/>
    <xf numFmtId="49" fontId="28" fillId="7" borderId="0" xfId="0" applyNumberFormat="1" applyFont="1" applyFill="1"/>
    <xf numFmtId="0" fontId="0" fillId="7" borderId="0" xfId="0" applyFill="1" applyAlignment="1">
      <alignment horizontal="center"/>
    </xf>
    <xf numFmtId="6" fontId="28" fillId="7" borderId="0" xfId="0" applyNumberFormat="1" applyFont="1" applyFill="1"/>
    <xf numFmtId="6" fontId="4" fillId="9" borderId="0" xfId="0" applyNumberFormat="1" applyFont="1" applyFill="1"/>
    <xf numFmtId="0" fontId="35" fillId="10" borderId="0" xfId="0" applyFont="1" applyFill="1" applyAlignment="1">
      <alignment horizontal="center"/>
    </xf>
    <xf numFmtId="0" fontId="41" fillId="9" borderId="0" xfId="0" applyFont="1" applyFill="1" applyBorder="1" applyAlignment="1">
      <alignment horizontal="center"/>
    </xf>
    <xf numFmtId="0" fontId="35" fillId="9" borderId="0" xfId="0" applyFont="1" applyFill="1" applyBorder="1" applyAlignment="1">
      <alignment horizontal="center"/>
    </xf>
    <xf numFmtId="6" fontId="4" fillId="9" borderId="0" xfId="0" applyNumberFormat="1" applyFont="1" applyFill="1" applyBorder="1"/>
    <xf numFmtId="0" fontId="2" fillId="10" borderId="0" xfId="0" applyFont="1" applyFill="1" applyBorder="1" applyAlignment="1">
      <alignment horizontal="center"/>
    </xf>
    <xf numFmtId="6" fontId="4" fillId="10" borderId="0" xfId="0" applyNumberFormat="1" applyFont="1" applyFill="1" applyBorder="1" applyAlignment="1">
      <alignment horizontal="center"/>
    </xf>
    <xf numFmtId="0" fontId="2" fillId="9" borderId="0" xfId="0" applyFont="1" applyFill="1" applyBorder="1"/>
    <xf numFmtId="0" fontId="49" fillId="7" borderId="0" xfId="0" applyFont="1" applyFill="1"/>
    <xf numFmtId="0" fontId="49" fillId="7" borderId="0" xfId="0" applyFont="1" applyFill="1" applyAlignment="1">
      <alignment horizontal="center"/>
    </xf>
    <xf numFmtId="0" fontId="55" fillId="7" borderId="0" xfId="0" applyFont="1" applyFill="1"/>
    <xf numFmtId="0" fontId="58" fillId="7" borderId="0" xfId="0" applyFont="1" applyFill="1"/>
    <xf numFmtId="0" fontId="59" fillId="7" borderId="0" xfId="0" applyNumberFormat="1" applyFont="1" applyFill="1"/>
    <xf numFmtId="0" fontId="59" fillId="7" borderId="0" xfId="0" applyNumberFormat="1" applyFont="1" applyFill="1" applyAlignment="1">
      <alignment horizontal="right" indent="2"/>
    </xf>
    <xf numFmtId="0" fontId="59" fillId="7" borderId="0" xfId="0" applyNumberFormat="1" applyFont="1" applyFill="1" applyBorder="1"/>
    <xf numFmtId="0" fontId="61" fillId="5" borderId="0" xfId="0" applyFont="1" applyFill="1"/>
    <xf numFmtId="0" fontId="0" fillId="5" borderId="4" xfId="0" applyFill="1" applyBorder="1"/>
    <xf numFmtId="0" fontId="60" fillId="0" borderId="0" xfId="0" applyFont="1"/>
  </cellXfs>
  <cellStyles count="1">
    <cellStyle name="Обычный" xfId="0" builtinId="0"/>
  </cellStyles>
  <dxfs count="36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scheme val="minor"/>
      </font>
      <numFmt numFmtId="0" formatCode="General"/>
    </dxf>
    <dxf>
      <numFmt numFmtId="0" formatCode="General"/>
    </dxf>
    <dxf>
      <alignment horizontal="center" vertical="bottom" textRotation="0" wrapText="0" indent="0" relativeIndent="0" justifyLastLine="0" shrinkToFit="0" mergeCell="0" readingOrder="0"/>
    </dxf>
    <dxf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249977111117893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249977111117893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numFmt numFmtId="0" formatCode="General"/>
    </dxf>
    <dxf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rgb="FF3AD02E"/>
        <name val="Calibri"/>
        <scheme val="minor"/>
      </font>
    </dxf>
  </dxfs>
  <tableStyles count="0" defaultTableStyle="TableStyleMedium2" defaultPivotStyle="PivotStyleLight16"/>
  <colors>
    <mruColors>
      <color rgb="FF00A44A"/>
      <color rgb="FF3AD02E"/>
      <color rgb="FFFAC294"/>
      <color rgb="FFF25450"/>
      <color rgb="FF007E39"/>
      <color rgb="FFD6D2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Таблица5" displayName="Таблица5" ref="A1:R116" totalsRowShown="0">
  <tableColumns count="18">
    <tableColumn id="5" name="Размеры мм."/>
    <tableColumn id="6" name="Древ."/>
    <tableColumn id="7" name="Сорт - 1-A" dataDxfId="35"/>
    <tableColumn id="9" name="Влажность"/>
    <tableColumn id="10" name="Кол-во штук в 1 м3"/>
    <tableColumn id="8" name="Вес кг."/>
    <tableColumn id="18" name="ООО.Фирмы" dataDxfId="34"/>
    <tableColumn id="1" name="1 шт. = m3"/>
    <tableColumn id="2" name="Кол-во шт."/>
    <tableColumn id="3" name="Цена за m3"/>
    <tableColumn id="4" name="Сумма: ₽" dataDxfId="33">
      <calculatedColumnFormula>J1*I1</calculatedColumnFormula>
    </tableColumn>
    <tableColumn id="19" name="." dataDxfId="32"/>
    <tableColumn id="17" name="Частники" dataDxfId="31"/>
    <tableColumn id="14" name="1 = m3 " dataDxfId="30"/>
    <tableColumn id="15" name="Кол-во" dataDxfId="29"/>
    <tableColumn id="16" name="Цена -m3" dataDxfId="28"/>
    <tableColumn id="20" name="Сумма: ₽2" dataDxfId="27">
      <calculatedColumnFormula>Таблица5[[#This Row],[1 = m3 ]]*Таблица5[[#This Row],[Кол-во]]*Таблица5[[#This Row],[Цена -m3]]</calculatedColumnFormula>
    </tableColumn>
    <tableColumn id="21" name=".2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Таблица52" displayName="Таблица52" ref="A1:Q116" totalsRowShown="0">
  <tableColumns count="17">
    <tableColumn id="5" name="Размеры мм."/>
    <tableColumn id="6" name="Древ."/>
    <tableColumn id="7" name="Сорт - 1-A" dataDxfId="25"/>
    <tableColumn id="9" name="Влажность"/>
    <tableColumn id="10" name="Кол-во штук в 1 м3"/>
    <tableColumn id="8" name="Вес кг."/>
    <tableColumn id="18" name="ООО.Фирмы" dataDxfId="24"/>
    <tableColumn id="1" name="1 шт. = m3"/>
    <tableColumn id="2" name="Кол-во шт." dataDxfId="23"/>
    <tableColumn id="3" name="Цена за m3"/>
    <tableColumn id="4" name="Сумма: ₽" dataDxfId="22">
      <calculatedColumnFormula>J1*I1</calculatedColumnFormula>
    </tableColumn>
    <tableColumn id="19" name="." dataDxfId="21"/>
    <tableColumn id="17" name="Частники" dataDxfId="20"/>
    <tableColumn id="14" name="1 = m3 " dataDxfId="19"/>
    <tableColumn id="15" name="Кол-во" dataDxfId="18"/>
    <tableColumn id="16" name="Цена -m3" dataDxfId="17"/>
    <tableColumn id="20" name="Сумма: ₽2" dataDxfId="16">
      <calculatedColumnFormula>Таблица52[[#This Row],[1 = m3 ]]*Таблица52[[#This Row],[Кол-во]]*Таблица52[[#This Row],[Цена -m3]]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Таблица523" displayName="Таблица523" ref="A1:Q116" totalsRowShown="0">
  <tableColumns count="17">
    <tableColumn id="5" name="Размеры мм."/>
    <tableColumn id="6" name="Древ."/>
    <tableColumn id="7" name="Сорт - 1-A" dataDxfId="15"/>
    <tableColumn id="9" name="Влажность"/>
    <tableColumn id="10" name="Кол-во штук в 1 м3"/>
    <tableColumn id="8" name="Вес кг."/>
    <tableColumn id="18" name="ООО.Фирмы" dataDxfId="14"/>
    <tableColumn id="1" name="1 шт. = m3"/>
    <tableColumn id="2" name="Кол-во шт." dataDxfId="13"/>
    <tableColumn id="3" name="Цена за m3"/>
    <tableColumn id="4" name="Сумма: ₽" dataDxfId="12">
      <calculatedColumnFormula>J1*I1</calculatedColumnFormula>
    </tableColumn>
    <tableColumn id="19" name="." dataDxfId="11"/>
    <tableColumn id="17" name="Частники" dataDxfId="10"/>
    <tableColumn id="14" name="1 = m3 " dataDxfId="9"/>
    <tableColumn id="15" name="Кол-во" dataDxfId="8"/>
    <tableColumn id="16" name="Цена -m3" dataDxfId="7"/>
    <tableColumn id="20" name="Сумма: ₽2" dataDxfId="6">
      <calculatedColumnFormula>Таблица523[[#This Row],[1 = m3 ]]*Таблица523[[#This Row],[Кол-во]]*Таблица523[[#This Row],[Цена -m3]]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Таблица9" displayName="Таблица9" ref="A1:R40" totalsRowShown="0" headerRowDxfId="5">
  <tableColumns count="18">
    <tableColumn id="1" name="Размеры мм."/>
    <tableColumn id="2" name="Древисина"/>
    <tableColumn id="3" name="Сорт - 1-A"/>
    <tableColumn id="7" name="Влажность"/>
    <tableColumn id="8" name="Кол-во штук в 1 м3"/>
    <tableColumn id="9" name="Вес кг."/>
    <tableColumn id="6" name="ООО.Фирмы" dataDxfId="4"/>
    <tableColumn id="10" name="1 шт. = m3"/>
    <tableColumn id="11" name="Кол-во шт."/>
    <tableColumn id="12" name="Цена за m3"/>
    <tableColumn id="13" name="Сумма ₽" dataDxfId="3">
      <calculatedColumnFormula>Таблица9[[#This Row],[1 шт. = m3]]*Таблица9[[#This Row],[Кол-во шт.]]*Таблица9[[#This Row],[Цена за m3]]</calculatedColumnFormula>
    </tableColumn>
    <tableColumn id="18" name="." dataDxfId="2"/>
    <tableColumn id="19" name="Частники" dataDxfId="1"/>
    <tableColumn id="17" name="1 = m3 "/>
    <tableColumn id="20" name="Кол-во"/>
    <tableColumn id="21" name="Цена -m3"/>
    <tableColumn id="22" name="Сумма: ₽2" dataDxfId="0">
      <calculatedColumnFormula>Таблица9[[#This Row],[1 = m3 ]]*Таблица9[[#This Row],[Кол-во]]*Таблица9[[#This Row],[Цена -m3]]</calculatedColumnFormula>
    </tableColumn>
    <tableColumn id="24" name="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2"/>
  <sheetViews>
    <sheetView showRowColHeaders="0" zoomScale="80" zoomScaleNormal="80" workbookViewId="0">
      <selection activeCell="G144" sqref="G144"/>
    </sheetView>
  </sheetViews>
  <sheetFormatPr defaultRowHeight="15"/>
  <cols>
    <col min="1" max="1" width="20.140625" customWidth="1"/>
    <col min="2" max="2" width="9.85546875" customWidth="1"/>
    <col min="3" max="3" width="5.42578125" customWidth="1"/>
    <col min="4" max="4" width="12.5703125" customWidth="1"/>
    <col min="5" max="5" width="11.42578125" customWidth="1"/>
    <col min="6" max="6" width="10.42578125" customWidth="1"/>
    <col min="7" max="7" width="16.42578125" customWidth="1"/>
    <col min="8" max="8" width="12.28515625" customWidth="1"/>
    <col min="9" max="9" width="12.7109375" customWidth="1"/>
    <col min="10" max="10" width="15.85546875" customWidth="1"/>
    <col min="11" max="11" width="15.28515625" customWidth="1"/>
    <col min="12" max="12" width="1.7109375" customWidth="1"/>
    <col min="13" max="13" width="13.7109375" customWidth="1"/>
    <col min="14" max="14" width="12.42578125" customWidth="1"/>
    <col min="15" max="15" width="13" customWidth="1"/>
    <col min="16" max="16" width="16.42578125" customWidth="1"/>
    <col min="17" max="17" width="14.28515625" customWidth="1"/>
    <col min="18" max="18" width="1.7109375" customWidth="1"/>
  </cols>
  <sheetData>
    <row r="1" spans="1:18" ht="18.75" customHeight="1">
      <c r="A1" s="52" t="s">
        <v>45</v>
      </c>
      <c r="B1" s="46" t="s">
        <v>150</v>
      </c>
      <c r="C1" s="46" t="s">
        <v>46</v>
      </c>
      <c r="D1" s="46" t="s">
        <v>1</v>
      </c>
      <c r="E1" s="46" t="s">
        <v>4</v>
      </c>
      <c r="F1" s="46" t="s">
        <v>48</v>
      </c>
      <c r="G1" s="79" t="s">
        <v>52</v>
      </c>
      <c r="H1" s="78" t="s">
        <v>78</v>
      </c>
      <c r="I1" s="46" t="s">
        <v>43</v>
      </c>
      <c r="J1" s="46" t="s">
        <v>44</v>
      </c>
      <c r="K1" s="45" t="s">
        <v>49</v>
      </c>
      <c r="L1" s="45" t="s">
        <v>77</v>
      </c>
      <c r="M1" s="80" t="s">
        <v>76</v>
      </c>
      <c r="N1" s="44" t="s">
        <v>79</v>
      </c>
      <c r="O1" s="44" t="s">
        <v>80</v>
      </c>
      <c r="P1" s="43" t="s">
        <v>81</v>
      </c>
      <c r="Q1" s="43" t="s">
        <v>104</v>
      </c>
      <c r="R1" s="43" t="s">
        <v>82</v>
      </c>
    </row>
    <row r="2" spans="1:18" ht="23.25" customHeight="1">
      <c r="A2" s="114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6"/>
      <c r="M2" s="116"/>
      <c r="N2" s="116"/>
      <c r="O2" s="116"/>
      <c r="P2" s="116"/>
      <c r="Q2" s="117">
        <f>Таблица5[[#This Row],[1 = m3 ]]*Таблица5[[#This Row],[Кол-во]]*Таблица5[[#This Row],[Цена -m3]]</f>
        <v>0</v>
      </c>
      <c r="R2" s="157"/>
    </row>
    <row r="3" spans="1:18" ht="18.75">
      <c r="A3" s="120" t="s">
        <v>83</v>
      </c>
      <c r="B3" s="48" t="s">
        <v>2</v>
      </c>
      <c r="C3" s="185">
        <v>1</v>
      </c>
      <c r="D3" s="48" t="s">
        <v>47</v>
      </c>
      <c r="E3" s="48" t="s">
        <v>28</v>
      </c>
      <c r="F3" s="48">
        <v>4.93</v>
      </c>
      <c r="G3" s="75" t="s">
        <v>52</v>
      </c>
      <c r="H3" s="58">
        <v>7.4999999999999997E-3</v>
      </c>
      <c r="I3" s="48">
        <v>1</v>
      </c>
      <c r="J3" s="175">
        <v>18800</v>
      </c>
      <c r="K3" s="169">
        <f>Таблица5[[#This Row],[1 шт. = m3]]*Таблица5[[#This Row],[Кол-во шт.]]*Таблица5[[#This Row],[Цена за m3]]</f>
        <v>141</v>
      </c>
      <c r="L3" s="49"/>
      <c r="M3" s="176" t="s">
        <v>76</v>
      </c>
      <c r="N3" s="81">
        <v>7.4999999999999997E-3</v>
      </c>
      <c r="O3" s="81">
        <v>1</v>
      </c>
      <c r="P3" s="172">
        <v>16000</v>
      </c>
      <c r="Q3" s="173">
        <f>Таблица5[[#This Row],[1 = m3 ]]*Таблица5[[#This Row],[Кол-во]]*Таблица5[[#This Row],[Цена -m3]]</f>
        <v>120</v>
      </c>
      <c r="R3" s="111"/>
    </row>
    <row r="4" spans="1:18" ht="18.75">
      <c r="A4" s="120" t="s">
        <v>84</v>
      </c>
      <c r="B4" s="1" t="s">
        <v>2</v>
      </c>
      <c r="C4" s="84">
        <v>1</v>
      </c>
      <c r="D4" s="1" t="s">
        <v>47</v>
      </c>
      <c r="E4" s="1" t="s">
        <v>29</v>
      </c>
      <c r="F4" s="1">
        <v>6.16</v>
      </c>
      <c r="G4" s="76" t="s">
        <v>52</v>
      </c>
      <c r="H4" s="5">
        <v>7.4999999999999997E-3</v>
      </c>
      <c r="I4" s="48">
        <v>1</v>
      </c>
      <c r="J4" s="65">
        <v>18800</v>
      </c>
      <c r="K4" s="68">
        <f>Таблица5[[#This Row],[1 шт. = m3]]*Таблица5[[#This Row],[Кол-во шт.]]*Таблица5[[#This Row],[Цена за m3]]</f>
        <v>141</v>
      </c>
      <c r="L4" s="50"/>
      <c r="M4" s="54" t="s">
        <v>76</v>
      </c>
      <c r="N4" s="5">
        <v>7.4999999999999997E-3</v>
      </c>
      <c r="O4" s="81">
        <v>1</v>
      </c>
      <c r="P4" s="64">
        <v>16000</v>
      </c>
      <c r="Q4" s="88">
        <f>Таблица5[[#This Row],[1 = m3 ]]*Таблица5[[#This Row],[Кол-во]]*Таблица5[[#This Row],[Цена -m3]]</f>
        <v>120</v>
      </c>
      <c r="R4" s="111"/>
    </row>
    <row r="5" spans="1:18" ht="18.75">
      <c r="A5" s="120" t="s">
        <v>85</v>
      </c>
      <c r="B5" s="1" t="s">
        <v>2</v>
      </c>
      <c r="C5" s="84">
        <v>1</v>
      </c>
      <c r="D5" s="1" t="s">
        <v>47</v>
      </c>
      <c r="E5" s="1" t="s">
        <v>30</v>
      </c>
      <c r="F5" s="1">
        <v>7.39</v>
      </c>
      <c r="G5" s="76" t="s">
        <v>52</v>
      </c>
      <c r="H5" s="5">
        <v>1.125E-2</v>
      </c>
      <c r="I5" s="48">
        <v>1</v>
      </c>
      <c r="J5" s="65">
        <v>18800</v>
      </c>
      <c r="K5" s="68">
        <f>Таблица5[[#This Row],[1 шт. = m3]]*Таблица5[[#This Row],[Кол-во шт.]]*Таблица5[[#This Row],[Цена за m3]]</f>
        <v>211.5</v>
      </c>
      <c r="L5" s="50"/>
      <c r="M5" s="54" t="s">
        <v>76</v>
      </c>
      <c r="N5" s="5">
        <v>1.125E-2</v>
      </c>
      <c r="O5" s="81">
        <v>1</v>
      </c>
      <c r="P5" s="71">
        <v>16000</v>
      </c>
      <c r="Q5" s="89">
        <f>Таблица5[[#This Row],[1 = m3 ]]*Таблица5[[#This Row],[Кол-во]]*Таблица5[[#This Row],[Цена -m3]]</f>
        <v>180</v>
      </c>
      <c r="R5" s="111"/>
    </row>
    <row r="6" spans="1:18" ht="18.75">
      <c r="A6" s="120" t="s">
        <v>86</v>
      </c>
      <c r="B6" s="1" t="s">
        <v>2</v>
      </c>
      <c r="C6" s="84">
        <v>1</v>
      </c>
      <c r="D6" s="1" t="s">
        <v>47</v>
      </c>
      <c r="E6" s="3" t="s">
        <v>11</v>
      </c>
      <c r="F6" s="1">
        <v>9.86</v>
      </c>
      <c r="G6" s="76" t="s">
        <v>52</v>
      </c>
      <c r="H6" s="5">
        <v>1.4999999999999999E-2</v>
      </c>
      <c r="I6" s="48">
        <v>1</v>
      </c>
      <c r="J6" s="65">
        <v>18800</v>
      </c>
      <c r="K6" s="69">
        <f>Таблица5[[#This Row],[1 шт. = m3]]*Таблица5[[#This Row],[Кол-во шт.]]*Таблица5[[#This Row],[Цена за m3]]</f>
        <v>282</v>
      </c>
      <c r="L6" s="51"/>
      <c r="M6" s="54" t="s">
        <v>76</v>
      </c>
      <c r="N6" s="5">
        <v>1.4999999999999999E-2</v>
      </c>
      <c r="O6" s="81">
        <v>1</v>
      </c>
      <c r="P6" s="64">
        <v>16000</v>
      </c>
      <c r="Q6" s="88">
        <f>Таблица5[[#This Row],[1 = m3 ]]*Таблица5[[#This Row],[Кол-во]]*Таблица5[[#This Row],[Цена -m3]]</f>
        <v>240</v>
      </c>
      <c r="R6" s="112"/>
    </row>
    <row r="7" spans="1:18" ht="18.75">
      <c r="A7" s="120" t="s">
        <v>87</v>
      </c>
      <c r="B7" s="1" t="s">
        <v>2</v>
      </c>
      <c r="C7" s="84">
        <v>1</v>
      </c>
      <c r="D7" s="1" t="s">
        <v>47</v>
      </c>
      <c r="E7" s="1" t="s">
        <v>31</v>
      </c>
      <c r="F7" s="1">
        <v>5.91</v>
      </c>
      <c r="G7" s="76" t="s">
        <v>52</v>
      </c>
      <c r="H7" s="5">
        <v>8.9999999999999993E-3</v>
      </c>
      <c r="I7" s="48">
        <v>1</v>
      </c>
      <c r="J7" s="65">
        <v>18800</v>
      </c>
      <c r="K7" s="69">
        <f>Таблица5[[#This Row],[1 шт. = m3]]*Таблица5[[#This Row],[Кол-во шт.]]*Таблица5[[#This Row],[Цена за m3]]</f>
        <v>169.2</v>
      </c>
      <c r="L7" s="51"/>
      <c r="M7" s="54" t="s">
        <v>76</v>
      </c>
      <c r="N7" s="5">
        <v>8.9999999999999993E-3</v>
      </c>
      <c r="O7" s="81">
        <v>1</v>
      </c>
      <c r="P7" s="71">
        <v>16000</v>
      </c>
      <c r="Q7" s="89">
        <f>Таблица5[[#This Row],[1 = m3 ]]*Таблица5[[#This Row],[Кол-во]]*Таблица5[[#This Row],[Цена -m3]]</f>
        <v>144</v>
      </c>
      <c r="R7" s="112"/>
    </row>
    <row r="8" spans="1:18" ht="18.75">
      <c r="A8" s="120" t="s">
        <v>88</v>
      </c>
      <c r="B8" s="1" t="s">
        <v>2</v>
      </c>
      <c r="C8" s="84">
        <v>1</v>
      </c>
      <c r="D8" s="1" t="s">
        <v>47</v>
      </c>
      <c r="E8" s="1" t="s">
        <v>32</v>
      </c>
      <c r="F8" s="1">
        <v>8.8699999999999992</v>
      </c>
      <c r="G8" s="76" t="s">
        <v>52</v>
      </c>
      <c r="H8" s="5">
        <v>1.35E-2</v>
      </c>
      <c r="I8" s="48">
        <v>1</v>
      </c>
      <c r="J8" s="65">
        <v>18800</v>
      </c>
      <c r="K8" s="69">
        <f>Таблица5[[#This Row],[1 шт. = m3]]*Таблица5[[#This Row],[Кол-во шт.]]*Таблица5[[#This Row],[Цена за m3]]</f>
        <v>253.79999999999998</v>
      </c>
      <c r="L8" s="51"/>
      <c r="M8" s="54" t="s">
        <v>76</v>
      </c>
      <c r="N8" s="5">
        <v>1.35E-2</v>
      </c>
      <c r="O8" s="81">
        <v>1</v>
      </c>
      <c r="P8" s="64">
        <v>16000</v>
      </c>
      <c r="Q8" s="88">
        <f>Таблица5[[#This Row],[1 = m3 ]]*Таблица5[[#This Row],[Кол-во]]*Таблица5[[#This Row],[Цена -m3]]</f>
        <v>216</v>
      </c>
      <c r="R8" s="112"/>
    </row>
    <row r="9" spans="1:18" ht="18.75">
      <c r="A9" s="120" t="s">
        <v>89</v>
      </c>
      <c r="B9" s="1" t="s">
        <v>2</v>
      </c>
      <c r="C9" s="84">
        <v>1</v>
      </c>
      <c r="D9" s="1" t="s">
        <v>47</v>
      </c>
      <c r="E9" s="1" t="s">
        <v>33</v>
      </c>
      <c r="F9" s="1">
        <v>7.88</v>
      </c>
      <c r="G9" s="76" t="s">
        <v>52</v>
      </c>
      <c r="H9" s="5">
        <v>1.4999999999999999E-2</v>
      </c>
      <c r="I9" s="48">
        <v>1</v>
      </c>
      <c r="J9" s="65">
        <v>18000</v>
      </c>
      <c r="K9" s="69">
        <f>Таблица5[[#This Row],[1 шт. = m3]]*Таблица5[[#This Row],[Кол-во шт.]]*Таблица5[[#This Row],[Цена за m3]]</f>
        <v>270</v>
      </c>
      <c r="L9" s="51"/>
      <c r="M9" s="54" t="s">
        <v>76</v>
      </c>
      <c r="N9" s="5">
        <v>1.4999999999999999E-2</v>
      </c>
      <c r="O9" s="81">
        <v>1</v>
      </c>
      <c r="P9" s="71">
        <v>16000</v>
      </c>
      <c r="Q9" s="89">
        <f>Таблица5[[#This Row],[1 = m3 ]]*Таблица5[[#This Row],[Кол-во]]*Таблица5[[#This Row],[Цена -m3]]</f>
        <v>240</v>
      </c>
      <c r="R9" s="112"/>
    </row>
    <row r="10" spans="1:18" ht="18.75">
      <c r="A10" s="120" t="s">
        <v>90</v>
      </c>
      <c r="B10" s="1" t="s">
        <v>2</v>
      </c>
      <c r="C10" s="84">
        <v>1</v>
      </c>
      <c r="D10" s="1" t="s">
        <v>47</v>
      </c>
      <c r="E10" s="1" t="s">
        <v>19</v>
      </c>
      <c r="F10" s="1">
        <v>11.83</v>
      </c>
      <c r="G10" s="76" t="s">
        <v>52</v>
      </c>
      <c r="H10" s="5">
        <v>1.7999999999999999E-2</v>
      </c>
      <c r="I10" s="48">
        <v>1</v>
      </c>
      <c r="J10" s="65">
        <v>18800</v>
      </c>
      <c r="K10" s="69">
        <f>Таблица5[[#This Row],[1 шт. = m3]]*Таблица5[[#This Row],[Кол-во шт.]]*Таблица5[[#This Row],[Цена за m3]]</f>
        <v>338.4</v>
      </c>
      <c r="L10" s="51"/>
      <c r="M10" s="54" t="s">
        <v>76</v>
      </c>
      <c r="N10" s="5">
        <v>1.7999999999999999E-2</v>
      </c>
      <c r="O10" s="81">
        <v>1</v>
      </c>
      <c r="P10" s="64">
        <v>16000</v>
      </c>
      <c r="Q10" s="88">
        <f>Таблица5[[#This Row],[1 = m3 ]]*Таблица5[[#This Row],[Кол-во]]*Таблица5[[#This Row],[Цена -m3]]</f>
        <v>288</v>
      </c>
      <c r="R10" s="112"/>
    </row>
    <row r="11" spans="1:18" ht="18.75">
      <c r="A11" s="120" t="s">
        <v>91</v>
      </c>
      <c r="B11" s="1" t="s">
        <v>2</v>
      </c>
      <c r="C11" s="84">
        <v>1</v>
      </c>
      <c r="D11" s="1" t="s">
        <v>47</v>
      </c>
      <c r="E11" s="1" t="s">
        <v>10</v>
      </c>
      <c r="F11" s="1">
        <v>15.77</v>
      </c>
      <c r="G11" s="76" t="s">
        <v>52</v>
      </c>
      <c r="H11" s="5">
        <v>2.4E-2</v>
      </c>
      <c r="I11" s="48">
        <v>1</v>
      </c>
      <c r="J11" s="65">
        <v>18800</v>
      </c>
      <c r="K11" s="69">
        <f>Таблица5[[#This Row],[1 шт. = m3]]*Таблица5[[#This Row],[Кол-во шт.]]*Таблица5[[#This Row],[Цена за m3]]</f>
        <v>451.2</v>
      </c>
      <c r="L11" s="51"/>
      <c r="M11" s="54" t="s">
        <v>76</v>
      </c>
      <c r="N11" s="5">
        <v>2.4E-2</v>
      </c>
      <c r="O11" s="81">
        <v>1</v>
      </c>
      <c r="P11" s="71">
        <v>16000</v>
      </c>
      <c r="Q11" s="89">
        <f>Таблица5[[#This Row],[1 = m3 ]]*Таблица5[[#This Row],[Кол-во]]*Таблица5[[#This Row],[Цена -m3]]</f>
        <v>384</v>
      </c>
      <c r="R11" s="112"/>
    </row>
    <row r="12" spans="1:18" ht="18.75">
      <c r="A12" s="120" t="s">
        <v>92</v>
      </c>
      <c r="B12" s="1" t="s">
        <v>2</v>
      </c>
      <c r="C12" s="84">
        <v>1</v>
      </c>
      <c r="D12" s="1" t="s">
        <v>47</v>
      </c>
      <c r="E12" s="1" t="s">
        <v>11</v>
      </c>
      <c r="F12" s="1">
        <v>9.86</v>
      </c>
      <c r="G12" s="76" t="s">
        <v>52</v>
      </c>
      <c r="H12" s="5">
        <v>1.4999999999999999E-2</v>
      </c>
      <c r="I12" s="48">
        <v>1</v>
      </c>
      <c r="J12" s="65">
        <v>18800</v>
      </c>
      <c r="K12" s="69">
        <f>Таблица5[[#This Row],[1 шт. = m3]]*Таблица5[[#This Row],[Кол-во шт.]]*Таблица5[[#This Row],[Цена за m3]]</f>
        <v>282</v>
      </c>
      <c r="L12" s="51"/>
      <c r="M12" s="54" t="s">
        <v>76</v>
      </c>
      <c r="N12" s="5">
        <v>1.4999999999999999E-2</v>
      </c>
      <c r="O12" s="81">
        <v>1</v>
      </c>
      <c r="P12" s="64">
        <v>16000</v>
      </c>
      <c r="Q12" s="88">
        <f>Таблица5[[#This Row],[1 = m3 ]]*Таблица5[[#This Row],[Кол-во]]*Таблица5[[#This Row],[Цена -m3]]</f>
        <v>240</v>
      </c>
      <c r="R12" s="112"/>
    </row>
    <row r="13" spans="1:18" ht="18.75">
      <c r="A13" s="120" t="s">
        <v>93</v>
      </c>
      <c r="B13" s="1" t="s">
        <v>2</v>
      </c>
      <c r="C13" s="84">
        <v>1</v>
      </c>
      <c r="D13" s="1" t="s">
        <v>47</v>
      </c>
      <c r="E13" s="1" t="s">
        <v>12</v>
      </c>
      <c r="F13" s="1">
        <v>14.78</v>
      </c>
      <c r="G13" s="76" t="s">
        <v>52</v>
      </c>
      <c r="H13" s="5">
        <v>2.2499999999999999E-2</v>
      </c>
      <c r="I13" s="48">
        <v>1</v>
      </c>
      <c r="J13" s="65">
        <v>18800</v>
      </c>
      <c r="K13" s="69">
        <f>Таблица5[[#This Row],[1 шт. = m3]]*Таблица5[[#This Row],[Кол-во шт.]]*Таблица5[[#This Row],[Цена за m3]]</f>
        <v>423</v>
      </c>
      <c r="L13" s="51"/>
      <c r="M13" s="54" t="s">
        <v>76</v>
      </c>
      <c r="N13" s="5">
        <v>2.2499999999999999E-2</v>
      </c>
      <c r="O13" s="81">
        <v>1</v>
      </c>
      <c r="P13" s="71">
        <v>16000</v>
      </c>
      <c r="Q13" s="89">
        <f>Таблица5[[#This Row],[1 = m3 ]]*Таблица5[[#This Row],[Кол-во]]*Таблица5[[#This Row],[Цена -m3]]</f>
        <v>360</v>
      </c>
      <c r="R13" s="112"/>
    </row>
    <row r="14" spans="1:18" ht="18.75">
      <c r="A14" s="120" t="s">
        <v>94</v>
      </c>
      <c r="B14" s="1" t="s">
        <v>2</v>
      </c>
      <c r="C14" s="84">
        <v>1</v>
      </c>
      <c r="D14" s="1" t="s">
        <v>47</v>
      </c>
      <c r="E14" s="1" t="s">
        <v>13</v>
      </c>
      <c r="F14" s="1">
        <v>17.25</v>
      </c>
      <c r="G14" s="76" t="s">
        <v>52</v>
      </c>
      <c r="H14" s="5">
        <v>2.6249999999999999E-2</v>
      </c>
      <c r="I14" s="48">
        <v>1</v>
      </c>
      <c r="J14" s="65">
        <v>18800</v>
      </c>
      <c r="K14" s="69">
        <f>Таблица5[[#This Row],[1 шт. = m3]]*Таблица5[[#This Row],[Кол-во шт.]]*Таблица5[[#This Row],[Цена за m3]]</f>
        <v>493.5</v>
      </c>
      <c r="L14" s="51"/>
      <c r="M14" s="54" t="s">
        <v>76</v>
      </c>
      <c r="N14" s="5">
        <v>2.6249999999999999E-2</v>
      </c>
      <c r="O14" s="81">
        <v>1</v>
      </c>
      <c r="P14" s="64">
        <v>16000</v>
      </c>
      <c r="Q14" s="88">
        <f>Таблица5[[#This Row],[1 = m3 ]]*Таблица5[[#This Row],[Кол-во]]*Таблица5[[#This Row],[Цена -m3]]</f>
        <v>420</v>
      </c>
      <c r="R14" s="112"/>
    </row>
    <row r="15" spans="1:18" ht="18.75">
      <c r="A15" s="120" t="s">
        <v>95</v>
      </c>
      <c r="B15" s="1" t="s">
        <v>2</v>
      </c>
      <c r="C15" s="84">
        <v>1</v>
      </c>
      <c r="D15" s="1" t="s">
        <v>47</v>
      </c>
      <c r="E15" s="1" t="s">
        <v>14</v>
      </c>
      <c r="F15" s="1">
        <v>19.71</v>
      </c>
      <c r="G15" s="76" t="s">
        <v>52</v>
      </c>
      <c r="H15" s="5">
        <v>0.03</v>
      </c>
      <c r="I15" s="48">
        <v>1</v>
      </c>
      <c r="J15" s="65">
        <v>18800</v>
      </c>
      <c r="K15" s="69">
        <f>Таблица5[[#This Row],[1 шт. = m3]]*Таблица5[[#This Row],[Кол-во шт.]]*Таблица5[[#This Row],[Цена за m3]]</f>
        <v>564</v>
      </c>
      <c r="L15" s="51"/>
      <c r="M15" s="54" t="s">
        <v>76</v>
      </c>
      <c r="N15" s="5">
        <v>0.03</v>
      </c>
      <c r="O15" s="81">
        <v>1</v>
      </c>
      <c r="P15" s="71">
        <v>16000</v>
      </c>
      <c r="Q15" s="89">
        <f>Таблица5[[#This Row],[1 = m3 ]]*Таблица5[[#This Row],[Кол-во]]*Таблица5[[#This Row],[Цена -m3]]</f>
        <v>480</v>
      </c>
      <c r="R15" s="112"/>
    </row>
    <row r="16" spans="1:18" ht="18.75">
      <c r="A16" s="120" t="s">
        <v>96</v>
      </c>
      <c r="B16" s="1" t="s">
        <v>2</v>
      </c>
      <c r="C16" s="84">
        <v>1</v>
      </c>
      <c r="D16" s="1" t="s">
        <v>47</v>
      </c>
      <c r="E16" s="1" t="s">
        <v>15</v>
      </c>
      <c r="F16" s="1">
        <v>24.64</v>
      </c>
      <c r="G16" s="76" t="s">
        <v>52</v>
      </c>
      <c r="H16" s="5">
        <v>3.7499999999999999E-2</v>
      </c>
      <c r="I16" s="48">
        <v>1</v>
      </c>
      <c r="J16" s="65">
        <v>18800</v>
      </c>
      <c r="K16" s="69">
        <f>Таблица5[[#This Row],[1 шт. = m3]]*Таблица5[[#This Row],[Кол-во шт.]]*Таблица5[[#This Row],[Цена за m3]]</f>
        <v>705</v>
      </c>
      <c r="L16" s="51"/>
      <c r="M16" s="54" t="s">
        <v>76</v>
      </c>
      <c r="N16" s="5">
        <v>3.7499999999999999E-2</v>
      </c>
      <c r="O16" s="81">
        <v>1</v>
      </c>
      <c r="P16" s="64">
        <v>16000</v>
      </c>
      <c r="Q16" s="88">
        <f>Таблица5[[#This Row],[1 = m3 ]]*Таблица5[[#This Row],[Кол-во]]*Таблица5[[#This Row],[Цена -m3]]</f>
        <v>600</v>
      </c>
      <c r="R16" s="112"/>
    </row>
    <row r="17" spans="1:18" ht="18.75">
      <c r="A17" s="120" t="s">
        <v>97</v>
      </c>
      <c r="B17" s="1" t="s">
        <v>2</v>
      </c>
      <c r="C17" s="84">
        <v>1</v>
      </c>
      <c r="D17" s="1" t="s">
        <v>47</v>
      </c>
      <c r="E17" s="1" t="s">
        <v>16</v>
      </c>
      <c r="F17" s="1">
        <v>17.739999999999998</v>
      </c>
      <c r="G17" s="76" t="s">
        <v>52</v>
      </c>
      <c r="H17" s="5">
        <v>2.7E-2</v>
      </c>
      <c r="I17" s="48">
        <v>1</v>
      </c>
      <c r="J17" s="65">
        <v>18800</v>
      </c>
      <c r="K17" s="69">
        <f>Таблица5[[#This Row],[1 шт. = m3]]*Таблица5[[#This Row],[Кол-во шт.]]*Таблица5[[#This Row],[Цена за m3]]</f>
        <v>507.59999999999997</v>
      </c>
      <c r="L17" s="51"/>
      <c r="M17" s="54" t="s">
        <v>76</v>
      </c>
      <c r="N17" s="5">
        <v>2.7E-2</v>
      </c>
      <c r="O17" s="81">
        <v>1</v>
      </c>
      <c r="P17" s="71">
        <v>16000</v>
      </c>
      <c r="Q17" s="89">
        <f>Таблица5[[#This Row],[1 = m3 ]]*Таблица5[[#This Row],[Кол-во]]*Таблица5[[#This Row],[Цена -m3]]</f>
        <v>432</v>
      </c>
      <c r="R17" s="112"/>
    </row>
    <row r="18" spans="1:18" ht="18.75" hidden="1">
      <c r="A18" s="121"/>
      <c r="B18" s="1" t="s">
        <v>2</v>
      </c>
      <c r="C18" s="84">
        <v>1</v>
      </c>
      <c r="D18" s="1" t="s">
        <v>47</v>
      </c>
      <c r="G18" s="76"/>
      <c r="I18" s="48">
        <v>1</v>
      </c>
      <c r="J18" s="65">
        <v>18000</v>
      </c>
      <c r="K18" s="69">
        <f>Таблица5[[#This Row],[1 шт. = m3]]*Таблица5[[#This Row],[Кол-во шт.]]*Таблица5[[#This Row],[Цена за m3]]</f>
        <v>0</v>
      </c>
      <c r="L18" s="51"/>
      <c r="M18" s="54" t="s">
        <v>76</v>
      </c>
      <c r="O18" s="81">
        <v>1</v>
      </c>
      <c r="P18" s="71">
        <v>17000</v>
      </c>
      <c r="Q18" s="89">
        <f>Таблица5[[#This Row],[1 = m3 ]]*Таблица5[[#This Row],[Кол-во]]*Таблица5[[#This Row],[Цена -m3]]</f>
        <v>0</v>
      </c>
      <c r="R18" s="112"/>
    </row>
    <row r="19" spans="1:18" ht="18.75">
      <c r="A19" s="120" t="s">
        <v>98</v>
      </c>
      <c r="B19" s="1" t="s">
        <v>2</v>
      </c>
      <c r="C19" s="84">
        <v>1</v>
      </c>
      <c r="D19" s="1" t="s">
        <v>47</v>
      </c>
      <c r="E19" s="1" t="s">
        <v>17</v>
      </c>
      <c r="F19" s="1">
        <v>23.65</v>
      </c>
      <c r="G19" s="76" t="s">
        <v>52</v>
      </c>
      <c r="H19" s="5">
        <v>3.5999999999999997E-2</v>
      </c>
      <c r="I19" s="48">
        <v>1</v>
      </c>
      <c r="J19" s="65">
        <v>18800</v>
      </c>
      <c r="K19" s="69">
        <f>Таблица5[[#This Row],[1 шт. = m3]]*Таблица5[[#This Row],[Кол-во шт.]]*Таблица5[[#This Row],[Цена за m3]]</f>
        <v>676.8</v>
      </c>
      <c r="L19" s="51"/>
      <c r="M19" s="54" t="s">
        <v>76</v>
      </c>
      <c r="N19" s="5">
        <v>3.5999999999999997E-2</v>
      </c>
      <c r="O19" s="81">
        <v>1</v>
      </c>
      <c r="P19" s="64">
        <v>16000</v>
      </c>
      <c r="Q19" s="88">
        <f>Таблица5[[#This Row],[1 = m3 ]]*Таблица5[[#This Row],[Кол-во]]*Таблица5[[#This Row],[Цена -m3]]</f>
        <v>576</v>
      </c>
      <c r="R19" s="112"/>
    </row>
    <row r="20" spans="1:18" ht="15.75" hidden="1" customHeight="1" thickBot="1">
      <c r="A20" s="60"/>
      <c r="B20" s="1" t="s">
        <v>2</v>
      </c>
      <c r="C20" s="83">
        <v>1</v>
      </c>
      <c r="D20" s="1" t="s">
        <v>47</v>
      </c>
      <c r="G20" s="12"/>
      <c r="I20" s="3">
        <v>1</v>
      </c>
      <c r="J20" s="2">
        <v>18000</v>
      </c>
      <c r="K20" s="4">
        <f>Таблица5[[#This Row],[1 шт. = m3]]*Таблица5[[#This Row],[Кол-во шт.]]*Таблица5[[#This Row],[Цена за m3]]</f>
        <v>0</v>
      </c>
      <c r="L20" s="4"/>
      <c r="M20" s="4"/>
      <c r="N20" s="4"/>
      <c r="O20" s="61">
        <v>1</v>
      </c>
      <c r="P20" s="64">
        <v>17000</v>
      </c>
      <c r="Q20" s="82">
        <f>Таблица5[[#This Row],[1 = m3 ]]*Таблица5[[#This Row],[Кол-во]]*Таблица5[[#This Row],[Цена -m3]]</f>
        <v>0</v>
      </c>
      <c r="R20" s="26"/>
    </row>
    <row r="21" spans="1:18" ht="18.75">
      <c r="A21" s="174" t="s">
        <v>106</v>
      </c>
      <c r="B21" s="48" t="s">
        <v>2</v>
      </c>
      <c r="C21" s="185">
        <v>1</v>
      </c>
      <c r="D21" s="48" t="s">
        <v>47</v>
      </c>
      <c r="E21" s="48" t="s">
        <v>11</v>
      </c>
      <c r="F21" s="48">
        <v>9.86</v>
      </c>
      <c r="G21" s="48" t="s">
        <v>52</v>
      </c>
      <c r="H21" s="48">
        <v>1.4999999999999999E-2</v>
      </c>
      <c r="I21" s="48">
        <v>1</v>
      </c>
      <c r="J21" s="175">
        <v>18800</v>
      </c>
      <c r="K21" s="170">
        <f>Таблица5[[#This Row],[1 шт. = m3]]*Таблица5[[#This Row],[Кол-во шт.]]*Таблица5[[#This Row],[Цена за m3]]</f>
        <v>282</v>
      </c>
      <c r="L21" s="53"/>
      <c r="M21" s="48" t="s">
        <v>76</v>
      </c>
      <c r="N21" s="48">
        <v>1.4999999999999999E-2</v>
      </c>
      <c r="O21" s="48">
        <v>1</v>
      </c>
      <c r="P21" s="168">
        <v>16000</v>
      </c>
      <c r="Q21" s="171">
        <f>Таблица5[[#This Row],[1 = m3 ]]*Таблица5[[#This Row],[Кол-во]]*Таблица5[[#This Row],[Цена -m3]]</f>
        <v>240</v>
      </c>
      <c r="R21" s="112"/>
    </row>
    <row r="22" spans="1:18" ht="15.75" hidden="1" customHeight="1" thickBot="1">
      <c r="A22" s="121"/>
      <c r="B22" s="1" t="s">
        <v>2</v>
      </c>
      <c r="C22" s="84">
        <v>1</v>
      </c>
      <c r="D22" s="1" t="s">
        <v>47</v>
      </c>
      <c r="G22" s="53"/>
      <c r="I22" s="3">
        <v>1</v>
      </c>
      <c r="J22" s="65">
        <v>18000</v>
      </c>
      <c r="K22" s="69">
        <f>Таблица5[[#This Row],[1 шт. = m3]]*Таблица5[[#This Row],[Кол-во шт.]]*Таблица5[[#This Row],[Цена за m3]]</f>
        <v>0</v>
      </c>
      <c r="L22" s="51"/>
      <c r="M22" s="4"/>
      <c r="N22" s="4"/>
      <c r="O22" s="4"/>
      <c r="P22" s="64">
        <v>17000</v>
      </c>
      <c r="Q22" s="88">
        <f>Таблица5[[#This Row],[1 = m3 ]]*Таблица5[[#This Row],[Кол-во]]*Таблица5[[#This Row],[Цена -m3]]</f>
        <v>0</v>
      </c>
      <c r="R22" s="26"/>
    </row>
    <row r="23" spans="1:18" ht="18.75">
      <c r="A23" s="120" t="s">
        <v>107</v>
      </c>
      <c r="B23" s="1" t="s">
        <v>2</v>
      </c>
      <c r="C23" s="84">
        <v>1</v>
      </c>
      <c r="D23" s="1" t="s">
        <v>47</v>
      </c>
      <c r="E23" s="1" t="s">
        <v>18</v>
      </c>
      <c r="F23" s="1">
        <v>12.32</v>
      </c>
      <c r="G23" s="48" t="s">
        <v>52</v>
      </c>
      <c r="H23" s="5">
        <v>1.8749999999999999E-2</v>
      </c>
      <c r="I23" s="48">
        <v>1</v>
      </c>
      <c r="J23" s="65">
        <v>18800</v>
      </c>
      <c r="K23" s="69">
        <f>Таблица5[[#This Row],[1 шт. = m3]]*Таблица5[[#This Row],[Кол-во шт.]]*Таблица5[[#This Row],[Цена за m3]]</f>
        <v>352.5</v>
      </c>
      <c r="L23" s="51"/>
      <c r="M23" s="54" t="s">
        <v>76</v>
      </c>
      <c r="N23" s="5">
        <v>1.8749999999999999E-2</v>
      </c>
      <c r="O23" s="81">
        <v>1</v>
      </c>
      <c r="P23" s="64">
        <v>16000</v>
      </c>
      <c r="Q23" s="88">
        <f>Таблица5[[#This Row],[1 = m3 ]]*Таблица5[[#This Row],[Кол-во]]*Таблица5[[#This Row],[Цена -m3]]</f>
        <v>300</v>
      </c>
      <c r="R23" s="112"/>
    </row>
    <row r="24" spans="1:18" ht="15.75" hidden="1" customHeight="1" thickBot="1">
      <c r="A24" s="121"/>
      <c r="B24" s="1" t="s">
        <v>2</v>
      </c>
      <c r="C24" s="84">
        <v>1</v>
      </c>
      <c r="D24" s="1" t="s">
        <v>47</v>
      </c>
      <c r="G24" s="48"/>
      <c r="I24" s="48">
        <v>1</v>
      </c>
      <c r="J24" s="66"/>
      <c r="K24" s="69">
        <f>Таблица5[[#This Row],[1 шт. = m3]]*Таблица5[[#This Row],[Кол-во шт.]]*Таблица5[[#This Row],[Цена за m3]]</f>
        <v>0</v>
      </c>
      <c r="L24" s="51"/>
      <c r="M24" s="54" t="s">
        <v>76</v>
      </c>
      <c r="N24" s="33"/>
      <c r="O24" s="81">
        <v>1</v>
      </c>
      <c r="P24" s="64">
        <v>17000</v>
      </c>
      <c r="Q24" s="88">
        <f>Таблица5[[#This Row],[1 = m3 ]]*Таблица5[[#This Row],[Кол-во]]*Таблица5[[#This Row],[Цена -m3]]</f>
        <v>0</v>
      </c>
      <c r="R24" s="112"/>
    </row>
    <row r="25" spans="1:18" ht="18.75">
      <c r="A25" s="120" t="s">
        <v>108</v>
      </c>
      <c r="B25" s="1" t="s">
        <v>2</v>
      </c>
      <c r="C25" s="84">
        <v>1</v>
      </c>
      <c r="D25" s="1" t="s">
        <v>47</v>
      </c>
      <c r="E25" s="1" t="s">
        <v>12</v>
      </c>
      <c r="F25" s="1">
        <v>14.78</v>
      </c>
      <c r="G25" s="48" t="s">
        <v>52</v>
      </c>
      <c r="H25" s="5">
        <v>2.2499999999999999E-2</v>
      </c>
      <c r="I25" s="48">
        <v>1</v>
      </c>
      <c r="J25" s="65">
        <v>18800</v>
      </c>
      <c r="K25" s="69">
        <f>Таблица5[[#This Row],[1 шт. = m3]]*Таблица5[[#This Row],[Кол-во шт.]]*Таблица5[[#This Row],[Цена за m3]]</f>
        <v>423</v>
      </c>
      <c r="L25" s="51"/>
      <c r="M25" s="54" t="s">
        <v>76</v>
      </c>
      <c r="N25" s="5">
        <v>2.2499999999999999E-2</v>
      </c>
      <c r="O25" s="81">
        <v>1</v>
      </c>
      <c r="P25" s="71">
        <v>16000</v>
      </c>
      <c r="Q25" s="89">
        <f>Таблица5[[#This Row],[1 = m3 ]]*Таблица5[[#This Row],[Кол-во]]*Таблица5[[#This Row],[Цена -m3]]</f>
        <v>360</v>
      </c>
      <c r="R25" s="112"/>
    </row>
    <row r="26" spans="1:18" ht="18.75">
      <c r="A26" s="120" t="s">
        <v>109</v>
      </c>
      <c r="B26" s="1" t="s">
        <v>2</v>
      </c>
      <c r="C26" s="84">
        <v>1</v>
      </c>
      <c r="D26" s="1" t="s">
        <v>47</v>
      </c>
      <c r="E26" s="1" t="s">
        <v>14</v>
      </c>
      <c r="F26" s="1">
        <v>19.71</v>
      </c>
      <c r="G26" s="48" t="s">
        <v>52</v>
      </c>
      <c r="H26" s="5">
        <v>2.7E-2</v>
      </c>
      <c r="I26" s="48">
        <v>1</v>
      </c>
      <c r="J26" s="65">
        <v>18800</v>
      </c>
      <c r="K26" s="69">
        <f>Таблица5[[#This Row],[1 шт. = m3]]*Таблица5[[#This Row],[Кол-во шт.]]*Таблица5[[#This Row],[Цена за m3]]</f>
        <v>507.59999999999997</v>
      </c>
      <c r="L26" s="51"/>
      <c r="M26" s="54" t="s">
        <v>76</v>
      </c>
      <c r="N26" s="5">
        <v>2.7E-2</v>
      </c>
      <c r="O26" s="81">
        <v>1</v>
      </c>
      <c r="P26" s="64">
        <v>16000</v>
      </c>
      <c r="Q26" s="88">
        <f>Таблица5[[#This Row],[1 = m3 ]]*Таблица5[[#This Row],[Кол-во]]*Таблица5[[#This Row],[Цена -m3]]</f>
        <v>432</v>
      </c>
      <c r="R26" s="112"/>
    </row>
    <row r="27" spans="1:18" ht="18.75">
      <c r="A27" s="120" t="s">
        <v>110</v>
      </c>
      <c r="B27" s="1" t="s">
        <v>2</v>
      </c>
      <c r="C27" s="84">
        <v>1</v>
      </c>
      <c r="D27" s="1" t="s">
        <v>47</v>
      </c>
      <c r="E27" s="1" t="s">
        <v>19</v>
      </c>
      <c r="F27" s="1">
        <v>11.83</v>
      </c>
      <c r="G27" s="48" t="s">
        <v>52</v>
      </c>
      <c r="H27" s="5">
        <v>3.5999999999999997E-2</v>
      </c>
      <c r="I27" s="48">
        <v>1</v>
      </c>
      <c r="J27" s="65">
        <v>18800</v>
      </c>
      <c r="K27" s="69">
        <f>Таблица5[[#This Row],[1 шт. = m3]]*Таблица5[[#This Row],[Кол-во шт.]]*Таблица5[[#This Row],[Цена за m3]]</f>
        <v>676.8</v>
      </c>
      <c r="L27" s="51"/>
      <c r="M27" s="54" t="s">
        <v>76</v>
      </c>
      <c r="N27" s="5">
        <v>3.5999999999999997E-2</v>
      </c>
      <c r="O27" s="81">
        <v>1</v>
      </c>
      <c r="P27" s="71">
        <v>16000</v>
      </c>
      <c r="Q27" s="89">
        <f>Таблица5[[#This Row],[1 = m3 ]]*Таблица5[[#This Row],[Кол-во]]*Таблица5[[#This Row],[Цена -m3]]</f>
        <v>576</v>
      </c>
      <c r="R27" s="112"/>
    </row>
    <row r="28" spans="1:18" ht="18.75">
      <c r="A28" s="120" t="s">
        <v>111</v>
      </c>
      <c r="B28" s="1" t="s">
        <v>2</v>
      </c>
      <c r="C28" s="84">
        <v>1</v>
      </c>
      <c r="D28" s="1" t="s">
        <v>47</v>
      </c>
      <c r="E28" s="1" t="s">
        <v>16</v>
      </c>
      <c r="F28" s="1">
        <v>17.739999999999998</v>
      </c>
      <c r="G28" s="48" t="s">
        <v>52</v>
      </c>
      <c r="H28" s="5">
        <v>4.8000000000000001E-2</v>
      </c>
      <c r="I28" s="48">
        <v>1</v>
      </c>
      <c r="J28" s="65">
        <v>18800</v>
      </c>
      <c r="K28" s="69">
        <f>Таблица5[[#This Row],[1 шт. = m3]]*Таблица5[[#This Row],[Кол-во шт.]]*Таблица5[[#This Row],[Цена за m3]]</f>
        <v>902.4</v>
      </c>
      <c r="L28" s="51"/>
      <c r="M28" s="54" t="s">
        <v>76</v>
      </c>
      <c r="N28" s="5">
        <v>4.8000000000000001E-2</v>
      </c>
      <c r="O28" s="81">
        <v>1</v>
      </c>
      <c r="P28" s="64">
        <v>16000</v>
      </c>
      <c r="Q28" s="88">
        <f>Таблица5[[#This Row],[1 = m3 ]]*Таблица5[[#This Row],[Кол-во]]*Таблица5[[#This Row],[Цена -m3]]</f>
        <v>768</v>
      </c>
      <c r="R28" s="112"/>
    </row>
    <row r="29" spans="1:18" ht="18.75">
      <c r="A29" s="120" t="s">
        <v>112</v>
      </c>
      <c r="B29" s="1" t="s">
        <v>2</v>
      </c>
      <c r="C29" s="84">
        <v>1</v>
      </c>
      <c r="D29" s="1" t="s">
        <v>47</v>
      </c>
      <c r="E29" s="1" t="s">
        <v>10</v>
      </c>
      <c r="F29" s="1">
        <v>15.77</v>
      </c>
      <c r="G29" s="48" t="s">
        <v>52</v>
      </c>
      <c r="H29" s="5">
        <v>0.03</v>
      </c>
      <c r="I29" s="48">
        <v>1</v>
      </c>
      <c r="J29" s="65">
        <v>18800</v>
      </c>
      <c r="K29" s="69">
        <f>Таблица5[[#This Row],[1 шт. = m3]]*Таблица5[[#This Row],[Кол-во шт.]]*Таблица5[[#This Row],[Цена за m3]]</f>
        <v>564</v>
      </c>
      <c r="L29" s="51"/>
      <c r="M29" s="54" t="s">
        <v>76</v>
      </c>
      <c r="N29" s="5">
        <v>0.03</v>
      </c>
      <c r="O29" s="81">
        <v>1</v>
      </c>
      <c r="P29" s="71">
        <v>16000</v>
      </c>
      <c r="Q29" s="89">
        <f>Таблица5[[#This Row],[1 = m3 ]]*Таблица5[[#This Row],[Кол-во]]*Таблица5[[#This Row],[Цена -m3]]</f>
        <v>480</v>
      </c>
      <c r="R29" s="112"/>
    </row>
    <row r="30" spans="1:18" ht="18.75">
      <c r="A30" s="120" t="s">
        <v>113</v>
      </c>
      <c r="B30" s="1" t="s">
        <v>2</v>
      </c>
      <c r="C30" s="84">
        <v>1</v>
      </c>
      <c r="D30" s="1" t="s">
        <v>47</v>
      </c>
      <c r="E30" s="1" t="s">
        <v>17</v>
      </c>
      <c r="F30" s="1">
        <v>23.65</v>
      </c>
      <c r="G30" s="48" t="s">
        <v>52</v>
      </c>
      <c r="H30" s="5">
        <v>4.4999999999999998E-2</v>
      </c>
      <c r="I30" s="48">
        <v>1</v>
      </c>
      <c r="J30" s="65">
        <v>18800</v>
      </c>
      <c r="K30" s="69">
        <f>Таблица5[[#This Row],[1 шт. = m3]]*Таблица5[[#This Row],[Кол-во шт.]]*Таблица5[[#This Row],[Цена за m3]]</f>
        <v>846</v>
      </c>
      <c r="L30" s="51"/>
      <c r="M30" s="54" t="s">
        <v>76</v>
      </c>
      <c r="N30" s="5">
        <v>4.4999999999999998E-2</v>
      </c>
      <c r="O30" s="81">
        <v>1</v>
      </c>
      <c r="P30" s="64">
        <v>16000</v>
      </c>
      <c r="Q30" s="88">
        <f>Таблица5[[#This Row],[1 = m3 ]]*Таблица5[[#This Row],[Кол-во]]*Таблица5[[#This Row],[Цена -m3]]</f>
        <v>720</v>
      </c>
      <c r="R30" s="112"/>
    </row>
    <row r="31" spans="1:18" ht="18.75">
      <c r="A31" s="120" t="s">
        <v>114</v>
      </c>
      <c r="B31" s="1" t="s">
        <v>2</v>
      </c>
      <c r="C31" s="84">
        <v>1</v>
      </c>
      <c r="D31" s="1" t="s">
        <v>47</v>
      </c>
      <c r="E31" s="1" t="s">
        <v>20</v>
      </c>
      <c r="F31" s="1">
        <v>31.54</v>
      </c>
      <c r="G31" s="48" t="s">
        <v>52</v>
      </c>
      <c r="H31" s="5">
        <v>6.4000000000000001E-2</v>
      </c>
      <c r="I31" s="48">
        <v>1</v>
      </c>
      <c r="J31" s="65">
        <v>18800</v>
      </c>
      <c r="K31" s="69">
        <f>Таблица5[[#This Row],[1 шт. = m3]]*Таблица5[[#This Row],[Кол-во шт.]]*Таблица5[[#This Row],[Цена за m3]]</f>
        <v>1203.2</v>
      </c>
      <c r="L31" s="51"/>
      <c r="M31" s="54" t="s">
        <v>76</v>
      </c>
      <c r="N31" s="5">
        <v>6.4000000000000001E-2</v>
      </c>
      <c r="O31" s="81">
        <v>1</v>
      </c>
      <c r="P31" s="71">
        <v>16000</v>
      </c>
      <c r="Q31" s="89">
        <f>Таблица5[[#This Row],[1 = m3 ]]*Таблица5[[#This Row],[Кол-во]]*Таблица5[[#This Row],[Цена -m3]]</f>
        <v>1024</v>
      </c>
      <c r="R31" s="112"/>
    </row>
    <row r="32" spans="1:18" ht="18.75">
      <c r="A32" s="120" t="s">
        <v>115</v>
      </c>
      <c r="B32" s="1" t="s">
        <v>2</v>
      </c>
      <c r="C32" s="84">
        <v>1</v>
      </c>
      <c r="D32" s="1" t="s">
        <v>47</v>
      </c>
      <c r="E32" s="1" t="s">
        <v>16</v>
      </c>
      <c r="F32" s="1">
        <v>16.21</v>
      </c>
      <c r="G32" s="48" t="s">
        <v>52</v>
      </c>
      <c r="H32" s="5">
        <v>2.7E-2</v>
      </c>
      <c r="I32" s="48">
        <v>1</v>
      </c>
      <c r="J32" s="65">
        <v>18800</v>
      </c>
      <c r="K32" s="69">
        <f>Таблица5[[#This Row],[1 шт. = m3]]*Таблица5[[#This Row],[Кол-во шт.]]*Таблица5[[#This Row],[Цена за m3]]</f>
        <v>507.59999999999997</v>
      </c>
      <c r="L32" s="51"/>
      <c r="M32" s="54" t="s">
        <v>76</v>
      </c>
      <c r="N32" s="5">
        <v>2.7E-2</v>
      </c>
      <c r="O32" s="81">
        <v>1</v>
      </c>
      <c r="P32" s="64">
        <v>16000</v>
      </c>
      <c r="Q32" s="88">
        <f>Таблица5[[#This Row],[1 = m3 ]]*Таблица5[[#This Row],[Кол-во]]*Таблица5[[#This Row],[Цена -m3]]</f>
        <v>432</v>
      </c>
      <c r="R32" s="112"/>
    </row>
    <row r="33" spans="1:18" ht="18.75">
      <c r="A33" s="120" t="s">
        <v>116</v>
      </c>
      <c r="B33" s="1" t="s">
        <v>2</v>
      </c>
      <c r="C33" s="84">
        <v>1</v>
      </c>
      <c r="D33" s="1" t="s">
        <v>47</v>
      </c>
      <c r="E33" s="1" t="s">
        <v>21</v>
      </c>
      <c r="F33" s="1" t="s">
        <v>5</v>
      </c>
      <c r="G33" s="48" t="s">
        <v>52</v>
      </c>
      <c r="H33" s="5">
        <v>4.0500000000000001E-2</v>
      </c>
      <c r="I33" s="48">
        <v>1</v>
      </c>
      <c r="J33" s="65">
        <v>18800</v>
      </c>
      <c r="K33" s="69">
        <f>Таблица5[[#This Row],[1 шт. = m3]]*Таблица5[[#This Row],[Кол-во шт.]]*Таблица5[[#This Row],[Цена за m3]]</f>
        <v>761.4</v>
      </c>
      <c r="L33" s="51"/>
      <c r="M33" s="54" t="s">
        <v>76</v>
      </c>
      <c r="N33" s="5">
        <v>4.0500000000000001E-2</v>
      </c>
      <c r="O33" s="81">
        <v>1</v>
      </c>
      <c r="P33" s="71">
        <v>16000</v>
      </c>
      <c r="Q33" s="89">
        <f>Таблица5[[#This Row],[1 = m3 ]]*Таблица5[[#This Row],[Кол-во]]*Таблица5[[#This Row],[Цена -m3]]</f>
        <v>648</v>
      </c>
      <c r="R33" s="112"/>
    </row>
    <row r="34" spans="1:18" ht="18.75">
      <c r="A34" s="120" t="s">
        <v>117</v>
      </c>
      <c r="B34" s="1" t="s">
        <v>2</v>
      </c>
      <c r="C34" s="84">
        <v>1</v>
      </c>
      <c r="D34" s="1" t="s">
        <v>47</v>
      </c>
      <c r="E34" s="1" t="s">
        <v>22</v>
      </c>
      <c r="F34" s="1" t="s">
        <v>6</v>
      </c>
      <c r="G34" s="48" t="s">
        <v>52</v>
      </c>
      <c r="H34" s="5">
        <v>5.3999999999999999E-2</v>
      </c>
      <c r="I34" s="48">
        <v>1</v>
      </c>
      <c r="J34" s="65">
        <v>18800</v>
      </c>
      <c r="K34" s="69">
        <f>Таблица5[[#This Row],[1 шт. = m3]]*Таблица5[[#This Row],[Кол-во шт.]]*Таблица5[[#This Row],[Цена за m3]]</f>
        <v>1015.1999999999999</v>
      </c>
      <c r="L34" s="51"/>
      <c r="M34" s="54" t="s">
        <v>76</v>
      </c>
      <c r="N34" s="5">
        <v>5.3999999999999999E-2</v>
      </c>
      <c r="O34" s="81">
        <v>1</v>
      </c>
      <c r="P34" s="64">
        <v>16000</v>
      </c>
      <c r="Q34" s="88">
        <f>Таблица5[[#This Row],[1 = m3 ]]*Таблица5[[#This Row],[Кол-во]]*Таблица5[[#This Row],[Цена -m3]]</f>
        <v>864</v>
      </c>
      <c r="R34" s="112"/>
    </row>
    <row r="35" spans="1:18" ht="18.75">
      <c r="A35" s="120" t="s">
        <v>118</v>
      </c>
      <c r="B35" s="1" t="s">
        <v>2</v>
      </c>
      <c r="C35" s="84">
        <v>1</v>
      </c>
      <c r="D35" s="1" t="s">
        <v>47</v>
      </c>
      <c r="E35" s="1" t="s">
        <v>14</v>
      </c>
      <c r="F35" s="1">
        <v>19.71</v>
      </c>
      <c r="G35" s="48" t="s">
        <v>52</v>
      </c>
      <c r="H35" s="5">
        <v>0.06</v>
      </c>
      <c r="I35" s="48">
        <v>1</v>
      </c>
      <c r="J35" s="65">
        <v>18800</v>
      </c>
      <c r="K35" s="69">
        <f>Таблица5[[#This Row],[1 шт. = m3]]*Таблица5[[#This Row],[Кол-во шт.]]*Таблица5[[#This Row],[Цена за m3]]</f>
        <v>1128</v>
      </c>
      <c r="L35" s="51"/>
      <c r="M35" s="54" t="s">
        <v>76</v>
      </c>
      <c r="N35" s="5">
        <v>0.06</v>
      </c>
      <c r="O35" s="81">
        <v>1</v>
      </c>
      <c r="P35" s="71">
        <v>16000</v>
      </c>
      <c r="Q35" s="89">
        <f>Таблица5[[#This Row],[1 = m3 ]]*Таблица5[[#This Row],[Кол-во]]*Таблица5[[#This Row],[Цена -m3]]</f>
        <v>960</v>
      </c>
      <c r="R35" s="112"/>
    </row>
    <row r="36" spans="1:18" ht="18.75">
      <c r="A36" s="120" t="s">
        <v>119</v>
      </c>
      <c r="B36" s="1" t="s">
        <v>2</v>
      </c>
      <c r="C36" s="84">
        <v>1</v>
      </c>
      <c r="D36" s="1" t="s">
        <v>47</v>
      </c>
      <c r="E36" s="1" t="s">
        <v>23</v>
      </c>
      <c r="F36" s="1">
        <v>29.57</v>
      </c>
      <c r="G36" s="48" t="s">
        <v>52</v>
      </c>
      <c r="H36" s="5">
        <v>7.4999999999999997E-2</v>
      </c>
      <c r="I36" s="48">
        <v>1</v>
      </c>
      <c r="J36" s="65">
        <v>18800</v>
      </c>
      <c r="K36" s="69">
        <f>Таблица5[[#This Row],[1 шт. = m3]]*Таблица5[[#This Row],[Кол-во шт.]]*Таблица5[[#This Row],[Цена за m3]]</f>
        <v>1410</v>
      </c>
      <c r="L36" s="51"/>
      <c r="M36" s="54" t="s">
        <v>76</v>
      </c>
      <c r="N36" s="5">
        <v>7.4999999999999997E-2</v>
      </c>
      <c r="O36" s="81">
        <v>1</v>
      </c>
      <c r="P36" s="64">
        <v>16000</v>
      </c>
      <c r="Q36" s="88">
        <f>Таблица5[[#This Row],[1 = m3 ]]*Таблица5[[#This Row],[Кол-во]]*Таблица5[[#This Row],[Цена -m3]]</f>
        <v>1200</v>
      </c>
      <c r="R36" s="112"/>
    </row>
    <row r="37" spans="1:18" ht="18.75">
      <c r="A37" s="120" t="s">
        <v>120</v>
      </c>
      <c r="B37" s="1" t="s">
        <v>2</v>
      </c>
      <c r="C37" s="84">
        <v>1</v>
      </c>
      <c r="D37" s="1" t="s">
        <v>47</v>
      </c>
      <c r="E37" s="1" t="s">
        <v>24</v>
      </c>
      <c r="F37" s="1">
        <v>34.49</v>
      </c>
      <c r="G37" s="48" t="s">
        <v>52</v>
      </c>
      <c r="H37" s="5">
        <v>5.3999999999999999E-2</v>
      </c>
      <c r="I37" s="48">
        <v>1</v>
      </c>
      <c r="J37" s="65">
        <v>18800</v>
      </c>
      <c r="K37" s="69">
        <f>Таблица5[[#This Row],[1 шт. = m3]]*Таблица5[[#This Row],[Кол-во шт.]]*Таблица5[[#This Row],[Цена за m3]]</f>
        <v>1015.1999999999999</v>
      </c>
      <c r="L37" s="51"/>
      <c r="M37" s="54" t="s">
        <v>76</v>
      </c>
      <c r="N37" s="5">
        <v>5.3999999999999999E-2</v>
      </c>
      <c r="O37" s="81">
        <v>1</v>
      </c>
      <c r="P37" s="71">
        <v>16000</v>
      </c>
      <c r="Q37" s="89">
        <f>Таблица5[[#This Row],[1 = m3 ]]*Таблица5[[#This Row],[Кол-во]]*Таблица5[[#This Row],[Цена -m3]]</f>
        <v>864</v>
      </c>
      <c r="R37" s="112"/>
    </row>
    <row r="38" spans="1:18" ht="18.75">
      <c r="A38" s="120" t="s">
        <v>121</v>
      </c>
      <c r="B38" s="1" t="s">
        <v>2</v>
      </c>
      <c r="C38" s="84">
        <v>1</v>
      </c>
      <c r="D38" s="1" t="s">
        <v>47</v>
      </c>
      <c r="E38" s="1" t="s">
        <v>25</v>
      </c>
      <c r="F38" s="1">
        <v>39.42</v>
      </c>
      <c r="G38" s="48" t="s">
        <v>52</v>
      </c>
      <c r="H38" s="5">
        <v>0.06</v>
      </c>
      <c r="I38" s="48">
        <v>1</v>
      </c>
      <c r="J38" s="65">
        <v>18800</v>
      </c>
      <c r="K38" s="69">
        <f>Таблица5[[#This Row],[1 шт. = m3]]*Таблица5[[#This Row],[Кол-во шт.]]*Таблица5[[#This Row],[Цена за m3]]</f>
        <v>1128</v>
      </c>
      <c r="L38" s="51"/>
      <c r="M38" s="54" t="s">
        <v>76</v>
      </c>
      <c r="N38" s="5">
        <v>0.06</v>
      </c>
      <c r="O38" s="81">
        <v>1</v>
      </c>
      <c r="P38" s="64">
        <v>16000</v>
      </c>
      <c r="Q38" s="88">
        <f>Таблица5[[#This Row],[1 = m3 ]]*Таблица5[[#This Row],[Кол-во]]*Таблица5[[#This Row],[Цена -m3]]</f>
        <v>960</v>
      </c>
      <c r="R38" s="112"/>
    </row>
    <row r="39" spans="1:18" ht="18.75">
      <c r="A39" s="120" t="s">
        <v>122</v>
      </c>
      <c r="B39" s="1" t="s">
        <v>2</v>
      </c>
      <c r="C39" s="84">
        <v>1</v>
      </c>
      <c r="D39" s="1" t="s">
        <v>47</v>
      </c>
      <c r="E39" s="1" t="s">
        <v>26</v>
      </c>
      <c r="F39" s="1">
        <v>49.28</v>
      </c>
      <c r="G39" s="48" t="s">
        <v>52</v>
      </c>
      <c r="H39" s="5">
        <v>5.8000000000000003E-2</v>
      </c>
      <c r="I39" s="48">
        <v>1</v>
      </c>
      <c r="J39" s="65">
        <v>18800</v>
      </c>
      <c r="K39" s="69">
        <f>Таблица5[[#This Row],[1 шт. = m3]]*Таблица5[[#This Row],[Кол-во шт.]]*Таблица5[[#This Row],[Цена за m3]]</f>
        <v>1090.4000000000001</v>
      </c>
      <c r="L39" s="51"/>
      <c r="M39" s="54" t="s">
        <v>76</v>
      </c>
      <c r="N39" s="5">
        <v>5.8000000000000003E-2</v>
      </c>
      <c r="O39" s="81">
        <v>1</v>
      </c>
      <c r="P39" s="71">
        <v>16000</v>
      </c>
      <c r="Q39" s="89">
        <f>Таблица5[[#This Row],[1 = m3 ]]*Таблица5[[#This Row],[Кол-во]]*Таблица5[[#This Row],[Цена -m3]]</f>
        <v>928</v>
      </c>
      <c r="R39" s="112"/>
    </row>
    <row r="40" spans="1:18" ht="18.75">
      <c r="A40" s="120" t="s">
        <v>123</v>
      </c>
      <c r="B40" s="1" t="s">
        <v>2</v>
      </c>
      <c r="C40" s="84">
        <v>1</v>
      </c>
      <c r="D40" s="1" t="s">
        <v>47</v>
      </c>
      <c r="E40" s="1" t="s">
        <v>22</v>
      </c>
      <c r="F40" s="1">
        <v>35.479999999999997</v>
      </c>
      <c r="G40" s="48" t="s">
        <v>52</v>
      </c>
      <c r="H40" s="5">
        <v>0.03</v>
      </c>
      <c r="I40" s="48">
        <v>1</v>
      </c>
      <c r="J40" s="65">
        <v>18800</v>
      </c>
      <c r="K40" s="69">
        <f>Таблица5[[#This Row],[1 шт. = m3]]*Таблица5[[#This Row],[Кол-во шт.]]*Таблица5[[#This Row],[Цена за m3]]</f>
        <v>564</v>
      </c>
      <c r="L40" s="51"/>
      <c r="M40" s="54" t="s">
        <v>76</v>
      </c>
      <c r="N40" s="5">
        <v>0.03</v>
      </c>
      <c r="O40" s="81">
        <v>1</v>
      </c>
      <c r="P40" s="64">
        <v>16000</v>
      </c>
      <c r="Q40" s="88">
        <f>Таблица5[[#This Row],[1 = m3 ]]*Таблица5[[#This Row],[Кол-во]]*Таблица5[[#This Row],[Цена -m3]]</f>
        <v>480</v>
      </c>
      <c r="R40" s="112"/>
    </row>
    <row r="41" spans="1:18" ht="18.75">
      <c r="A41" s="120" t="s">
        <v>124</v>
      </c>
      <c r="B41" s="1" t="s">
        <v>2</v>
      </c>
      <c r="C41" s="84">
        <v>1</v>
      </c>
      <c r="D41" s="1" t="s">
        <v>47</v>
      </c>
      <c r="E41" s="1" t="s">
        <v>26</v>
      </c>
      <c r="F41" s="1">
        <v>47.3</v>
      </c>
      <c r="G41" s="48" t="s">
        <v>52</v>
      </c>
      <c r="H41" s="5">
        <v>7.1999999999999995E-2</v>
      </c>
      <c r="I41" s="48">
        <v>1</v>
      </c>
      <c r="J41" s="65">
        <v>18800</v>
      </c>
      <c r="K41" s="69">
        <f>Таблица5[[#This Row],[1 шт. = m3]]*Таблица5[[#This Row],[Кол-во шт.]]*Таблица5[[#This Row],[Цена за m3]]</f>
        <v>1353.6</v>
      </c>
      <c r="L41" s="51"/>
      <c r="M41" s="54" t="s">
        <v>76</v>
      </c>
      <c r="N41" s="5">
        <v>7.1999999999999995E-2</v>
      </c>
      <c r="O41" s="81">
        <v>1</v>
      </c>
      <c r="P41" s="71">
        <v>16000</v>
      </c>
      <c r="Q41" s="89">
        <f>Таблица5[[#This Row],[1 = m3 ]]*Таблица5[[#This Row],[Кол-во]]*Таблица5[[#This Row],[Цена -m3]]</f>
        <v>1152</v>
      </c>
      <c r="R41" s="112"/>
    </row>
    <row r="42" spans="1:18" ht="20.25" customHeight="1">
      <c r="A42" s="120" t="s">
        <v>125</v>
      </c>
      <c r="B42" s="31" t="s">
        <v>2</v>
      </c>
      <c r="C42" s="85">
        <v>1</v>
      </c>
      <c r="D42" s="31" t="s">
        <v>47</v>
      </c>
      <c r="E42" s="31" t="s">
        <v>27</v>
      </c>
      <c r="F42" s="31">
        <v>49.3</v>
      </c>
      <c r="G42" s="48" t="s">
        <v>52</v>
      </c>
      <c r="H42" s="30">
        <v>1.7999999999999999E-2</v>
      </c>
      <c r="I42" s="48">
        <v>1</v>
      </c>
      <c r="J42" s="67">
        <v>18800</v>
      </c>
      <c r="K42" s="70">
        <f>Таблица5[[#This Row],[1 шт. = m3]]*Таблица5[[#This Row],[Кол-во шт.]]*Таблица5[[#This Row],[Цена за m3]]</f>
        <v>338.4</v>
      </c>
      <c r="L42" s="51"/>
      <c r="M42" s="54" t="s">
        <v>76</v>
      </c>
      <c r="N42" s="30">
        <v>1.7999999999999999E-2</v>
      </c>
      <c r="O42" s="81">
        <v>1</v>
      </c>
      <c r="P42" s="64">
        <v>16000</v>
      </c>
      <c r="Q42" s="88">
        <f>Таблица5[[#This Row],[1 = m3 ]]*Таблица5[[#This Row],[Кол-во]]*Таблица5[[#This Row],[Цена -m3]]</f>
        <v>288</v>
      </c>
      <c r="R42" s="112"/>
    </row>
    <row r="43" spans="1:18" ht="21" customHeight="1">
      <c r="A43" s="158" t="s">
        <v>61</v>
      </c>
      <c r="B43" s="159"/>
      <c r="C43" s="159"/>
      <c r="D43" s="159"/>
      <c r="E43" s="159"/>
      <c r="F43" s="159"/>
      <c r="G43" s="159"/>
      <c r="H43" s="159"/>
      <c r="I43" s="115"/>
      <c r="J43" s="160"/>
      <c r="K43" s="161">
        <f>Таблица5[[#This Row],[1 шт. = m3]]*Таблица5[[#This Row],[Кол-во шт.]]*Таблица5[[#This Row],[Цена за m3]]</f>
        <v>0</v>
      </c>
      <c r="L43" s="162"/>
      <c r="M43" s="162"/>
      <c r="N43" s="162"/>
      <c r="O43" s="162"/>
      <c r="P43" s="162"/>
      <c r="Q43" s="163">
        <f>Таблица5[[#This Row],[1 = m3 ]]*Таблица5[[#This Row],[Кол-во]]*Таблица5[[#This Row],[Цена -m3]]</f>
        <v>0</v>
      </c>
      <c r="R43" s="164"/>
    </row>
    <row r="44" spans="1:18" ht="18.75">
      <c r="A44" s="120" t="s">
        <v>83</v>
      </c>
      <c r="B44" s="56" t="s">
        <v>2</v>
      </c>
      <c r="C44" s="186">
        <v>1</v>
      </c>
      <c r="D44" s="56" t="s">
        <v>7</v>
      </c>
      <c r="E44" s="48" t="s">
        <v>28</v>
      </c>
      <c r="F44" s="48">
        <v>4.93</v>
      </c>
      <c r="G44" s="57" t="s">
        <v>52</v>
      </c>
      <c r="H44" s="48">
        <v>7.4999999999999997E-3</v>
      </c>
      <c r="I44" s="48">
        <v>1</v>
      </c>
      <c r="J44" s="175">
        <v>23000</v>
      </c>
      <c r="K44" s="170">
        <f>Таблица5[[#This Row],[1 шт. = m3]]*Таблица5[[#This Row],[Кол-во шт.]]*Таблица5[[#This Row],[Цена за m3]]</f>
        <v>172.5</v>
      </c>
      <c r="L44" s="51"/>
      <c r="M44" s="81" t="s">
        <v>76</v>
      </c>
      <c r="N44" s="81">
        <v>7.4999999999999997E-3</v>
      </c>
      <c r="O44" s="81">
        <v>1</v>
      </c>
      <c r="P44" s="172">
        <v>21000</v>
      </c>
      <c r="Q44" s="173">
        <f>Таблица5[[#This Row],[1 = m3 ]]*Таблица5[[#This Row],[Кол-во]]*Таблица5[[#This Row],[Цена -m3]]</f>
        <v>157.5</v>
      </c>
      <c r="R44" s="112"/>
    </row>
    <row r="45" spans="1:18" ht="18.75">
      <c r="A45" s="120" t="s">
        <v>84</v>
      </c>
      <c r="B45" s="11" t="s">
        <v>2</v>
      </c>
      <c r="C45" s="86">
        <v>1</v>
      </c>
      <c r="D45" s="11" t="s">
        <v>7</v>
      </c>
      <c r="E45" s="5" t="s">
        <v>29</v>
      </c>
      <c r="F45" s="5">
        <v>6.16</v>
      </c>
      <c r="G45" s="56" t="s">
        <v>52</v>
      </c>
      <c r="H45" s="5">
        <v>7.4999999999999997E-3</v>
      </c>
      <c r="I45" s="48">
        <v>1</v>
      </c>
      <c r="J45" s="72">
        <v>23000</v>
      </c>
      <c r="K45" s="105">
        <f>Таблица5[[#This Row],[1 шт. = m3]]*Таблица5[[#This Row],[Кол-во шт.]]*Таблица5[[#This Row],[Цена за m3]]</f>
        <v>172.5</v>
      </c>
      <c r="L45" s="51"/>
      <c r="M45" s="54" t="s">
        <v>76</v>
      </c>
      <c r="N45" s="5">
        <v>7.4999999999999997E-3</v>
      </c>
      <c r="O45" s="81">
        <v>1</v>
      </c>
      <c r="P45" s="71">
        <v>21000</v>
      </c>
      <c r="Q45" s="89">
        <f>Таблица5[[#This Row],[1 = m3 ]]*Таблица5[[#This Row],[Кол-во]]*Таблица5[[#This Row],[Цена -m3]]</f>
        <v>157.5</v>
      </c>
      <c r="R45" s="112"/>
    </row>
    <row r="46" spans="1:18" ht="18.75">
      <c r="A46" s="120" t="s">
        <v>85</v>
      </c>
      <c r="B46" s="29" t="s">
        <v>2</v>
      </c>
      <c r="C46" s="87">
        <v>1</v>
      </c>
      <c r="D46" s="29" t="s">
        <v>7</v>
      </c>
      <c r="E46" s="8" t="s">
        <v>30</v>
      </c>
      <c r="F46" s="31">
        <v>7.39</v>
      </c>
      <c r="G46" s="56" t="s">
        <v>52</v>
      </c>
      <c r="H46" s="5">
        <v>1.125E-2</v>
      </c>
      <c r="I46" s="48">
        <v>1</v>
      </c>
      <c r="J46" s="67">
        <v>23000</v>
      </c>
      <c r="K46" s="70">
        <f>Таблица5[[#This Row],[1 шт. = m3]]*Таблица5[[#This Row],[Кол-во шт.]]*Таблица5[[#This Row],[Цена за m3]]</f>
        <v>258.75</v>
      </c>
      <c r="L46" s="51"/>
      <c r="M46" s="54" t="s">
        <v>76</v>
      </c>
      <c r="N46" s="5">
        <v>1.125E-2</v>
      </c>
      <c r="O46" s="81">
        <v>1</v>
      </c>
      <c r="P46" s="64">
        <v>21000</v>
      </c>
      <c r="Q46" s="88">
        <f>Таблица5[[#This Row],[1 = m3 ]]*Таблица5[[#This Row],[Кол-во]]*Таблица5[[#This Row],[Цена -m3]]</f>
        <v>236.25</v>
      </c>
      <c r="R46" s="112"/>
    </row>
    <row r="47" spans="1:18" ht="18.75">
      <c r="A47" s="120" t="s">
        <v>86</v>
      </c>
      <c r="B47" s="11" t="s">
        <v>2</v>
      </c>
      <c r="C47" s="86">
        <v>1</v>
      </c>
      <c r="D47" s="11" t="s">
        <v>7</v>
      </c>
      <c r="E47" s="3" t="s">
        <v>11</v>
      </c>
      <c r="F47" s="1">
        <v>9.86</v>
      </c>
      <c r="G47" s="48" t="s">
        <v>52</v>
      </c>
      <c r="H47" s="1">
        <v>1.4999999999999999E-2</v>
      </c>
      <c r="I47" s="48">
        <v>1</v>
      </c>
      <c r="J47" s="72">
        <v>23000</v>
      </c>
      <c r="K47" s="105">
        <f>Таблица5[[#This Row],[1 шт. = m3]]*Таблица5[[#This Row],[Кол-во шт.]]*Таблица5[[#This Row],[Цена за m3]]</f>
        <v>345</v>
      </c>
      <c r="L47" s="51"/>
      <c r="M47" s="54" t="s">
        <v>76</v>
      </c>
      <c r="N47" s="1">
        <v>1.4999999999999999E-2</v>
      </c>
      <c r="O47" s="81">
        <v>1</v>
      </c>
      <c r="P47" s="71">
        <v>21000</v>
      </c>
      <c r="Q47" s="89">
        <f>Таблица5[[#This Row],[1 = m3 ]]*Таблица5[[#This Row],[Кол-во]]*Таблица5[[#This Row],[Цена -m3]]</f>
        <v>315</v>
      </c>
      <c r="R47" s="112"/>
    </row>
    <row r="48" spans="1:18" ht="18.75">
      <c r="A48" s="120" t="s">
        <v>87</v>
      </c>
      <c r="B48" s="29" t="s">
        <v>2</v>
      </c>
      <c r="C48" s="87">
        <v>1</v>
      </c>
      <c r="D48" s="29" t="s">
        <v>7</v>
      </c>
      <c r="E48" s="1" t="s">
        <v>31</v>
      </c>
      <c r="F48" s="1">
        <v>5.91</v>
      </c>
      <c r="G48" s="48" t="s">
        <v>52</v>
      </c>
      <c r="H48" s="5">
        <v>8.9999999999999993E-3</v>
      </c>
      <c r="I48" s="48">
        <v>1</v>
      </c>
      <c r="J48" s="67">
        <v>23000</v>
      </c>
      <c r="K48" s="70">
        <f>Таблица5[[#This Row],[1 шт. = m3]]*Таблица5[[#This Row],[Кол-во шт.]]*Таблица5[[#This Row],[Цена за m3]]</f>
        <v>206.99999999999997</v>
      </c>
      <c r="L48" s="51"/>
      <c r="M48" s="54" t="s">
        <v>76</v>
      </c>
      <c r="N48" s="5">
        <v>8.9999999999999993E-3</v>
      </c>
      <c r="O48" s="81">
        <v>1</v>
      </c>
      <c r="P48" s="64">
        <v>21000</v>
      </c>
      <c r="Q48" s="88">
        <f>Таблица5[[#This Row],[1 = m3 ]]*Таблица5[[#This Row],[Кол-во]]*Таблица5[[#This Row],[Цена -m3]]</f>
        <v>188.99999999999997</v>
      </c>
      <c r="R48" s="112"/>
    </row>
    <row r="49" spans="1:18" ht="18.75">
      <c r="A49" s="120" t="s">
        <v>88</v>
      </c>
      <c r="B49" s="11" t="s">
        <v>2</v>
      </c>
      <c r="C49" s="86">
        <v>1</v>
      </c>
      <c r="D49" s="11" t="s">
        <v>7</v>
      </c>
      <c r="E49" s="1" t="s">
        <v>32</v>
      </c>
      <c r="F49" s="1">
        <v>8.8699999999999992</v>
      </c>
      <c r="G49" s="48" t="s">
        <v>52</v>
      </c>
      <c r="H49" s="1">
        <v>1.35E-2</v>
      </c>
      <c r="I49" s="48">
        <v>1</v>
      </c>
      <c r="J49" s="72">
        <v>23000</v>
      </c>
      <c r="K49" s="105">
        <f>Таблица5[[#This Row],[1 шт. = m3]]*Таблица5[[#This Row],[Кол-во шт.]]*Таблица5[[#This Row],[Цена за m3]]</f>
        <v>310.5</v>
      </c>
      <c r="L49" s="51"/>
      <c r="M49" s="54" t="s">
        <v>76</v>
      </c>
      <c r="N49" s="1">
        <v>1.35E-2</v>
      </c>
      <c r="O49" s="81">
        <v>1</v>
      </c>
      <c r="P49" s="71">
        <v>21000</v>
      </c>
      <c r="Q49" s="89">
        <f>Таблица5[[#This Row],[1 = m3 ]]*Таблица5[[#This Row],[Кол-во]]*Таблица5[[#This Row],[Цена -m3]]</f>
        <v>283.5</v>
      </c>
      <c r="R49" s="112"/>
    </row>
    <row r="50" spans="1:18" ht="18.75">
      <c r="A50" s="120" t="s">
        <v>89</v>
      </c>
      <c r="B50" s="29" t="s">
        <v>2</v>
      </c>
      <c r="C50" s="87">
        <v>1</v>
      </c>
      <c r="D50" s="29" t="s">
        <v>7</v>
      </c>
      <c r="E50" s="1" t="s">
        <v>33</v>
      </c>
      <c r="F50" s="1">
        <v>7.88</v>
      </c>
      <c r="G50" s="48" t="s">
        <v>52</v>
      </c>
      <c r="H50" s="5">
        <v>1.4999999999999999E-2</v>
      </c>
      <c r="I50" s="48">
        <v>1</v>
      </c>
      <c r="J50" s="67">
        <v>23000</v>
      </c>
      <c r="K50" s="70">
        <f>Таблица5[[#This Row],[1 шт. = m3]]*Таблица5[[#This Row],[Кол-во шт.]]*Таблица5[[#This Row],[Цена за m3]]</f>
        <v>345</v>
      </c>
      <c r="L50" s="51"/>
      <c r="M50" s="54" t="s">
        <v>76</v>
      </c>
      <c r="N50" s="5">
        <v>1.4999999999999999E-2</v>
      </c>
      <c r="O50" s="81">
        <v>1</v>
      </c>
      <c r="P50" s="64">
        <v>21000</v>
      </c>
      <c r="Q50" s="88">
        <f>Таблица5[[#This Row],[1 = m3 ]]*Таблица5[[#This Row],[Кол-во]]*Таблица5[[#This Row],[Цена -m3]]</f>
        <v>315</v>
      </c>
      <c r="R50" s="112"/>
    </row>
    <row r="51" spans="1:18" ht="18.75">
      <c r="A51" s="120" t="s">
        <v>90</v>
      </c>
      <c r="B51" s="11" t="s">
        <v>2</v>
      </c>
      <c r="C51" s="86">
        <v>1</v>
      </c>
      <c r="D51" s="11" t="s">
        <v>7</v>
      </c>
      <c r="E51" s="1" t="s">
        <v>19</v>
      </c>
      <c r="F51" s="1">
        <v>11.83</v>
      </c>
      <c r="G51" s="48" t="s">
        <v>52</v>
      </c>
      <c r="H51" s="1">
        <v>1.7999999999999999E-2</v>
      </c>
      <c r="I51" s="48">
        <v>1</v>
      </c>
      <c r="J51" s="72">
        <v>23000</v>
      </c>
      <c r="K51" s="105">
        <f>Таблица5[[#This Row],[1 шт. = m3]]*Таблица5[[#This Row],[Кол-во шт.]]*Таблица5[[#This Row],[Цена за m3]]</f>
        <v>413.99999999999994</v>
      </c>
      <c r="L51" s="51"/>
      <c r="M51" s="54" t="s">
        <v>76</v>
      </c>
      <c r="N51" s="1">
        <v>1.7999999999999999E-2</v>
      </c>
      <c r="O51" s="81">
        <v>1</v>
      </c>
      <c r="P51" s="71">
        <v>21000</v>
      </c>
      <c r="Q51" s="89">
        <f>Таблица5[[#This Row],[1 = m3 ]]*Таблица5[[#This Row],[Кол-во]]*Таблица5[[#This Row],[Цена -m3]]</f>
        <v>377.99999999999994</v>
      </c>
      <c r="R51" s="112"/>
    </row>
    <row r="52" spans="1:18" ht="18.75">
      <c r="A52" s="120" t="s">
        <v>91</v>
      </c>
      <c r="B52" s="29" t="s">
        <v>2</v>
      </c>
      <c r="C52" s="87">
        <v>1</v>
      </c>
      <c r="D52" s="29" t="s">
        <v>7</v>
      </c>
      <c r="E52" s="1" t="s">
        <v>10</v>
      </c>
      <c r="F52" s="1">
        <v>15.77</v>
      </c>
      <c r="G52" s="48" t="s">
        <v>52</v>
      </c>
      <c r="H52" s="5">
        <v>2.4E-2</v>
      </c>
      <c r="I52" s="48">
        <v>1</v>
      </c>
      <c r="J52" s="67">
        <v>23000</v>
      </c>
      <c r="K52" s="70">
        <f>Таблица5[[#This Row],[1 шт. = m3]]*Таблица5[[#This Row],[Кол-во шт.]]*Таблица5[[#This Row],[Цена за m3]]</f>
        <v>552</v>
      </c>
      <c r="L52" s="51"/>
      <c r="M52" s="54" t="s">
        <v>76</v>
      </c>
      <c r="N52" s="5">
        <v>2.4E-2</v>
      </c>
      <c r="O52" s="81">
        <v>1</v>
      </c>
      <c r="P52" s="64">
        <v>21000</v>
      </c>
      <c r="Q52" s="88">
        <f>Таблица5[[#This Row],[1 = m3 ]]*Таблица5[[#This Row],[Кол-во]]*Таблица5[[#This Row],[Цена -m3]]</f>
        <v>504</v>
      </c>
      <c r="R52" s="112"/>
    </row>
    <row r="53" spans="1:18" ht="18.75">
      <c r="A53" s="120" t="s">
        <v>92</v>
      </c>
      <c r="B53" s="11" t="s">
        <v>2</v>
      </c>
      <c r="C53" s="86">
        <v>1</v>
      </c>
      <c r="D53" s="11" t="s">
        <v>7</v>
      </c>
      <c r="E53" s="1" t="s">
        <v>11</v>
      </c>
      <c r="F53" s="1">
        <v>9.86</v>
      </c>
      <c r="G53" s="48" t="s">
        <v>52</v>
      </c>
      <c r="H53" s="1">
        <v>1.4999999999999999E-2</v>
      </c>
      <c r="I53" s="48">
        <v>1</v>
      </c>
      <c r="J53" s="72">
        <v>23000</v>
      </c>
      <c r="K53" s="105">
        <f>Таблица5[[#This Row],[1 шт. = m3]]*Таблица5[[#This Row],[Кол-во шт.]]*Таблица5[[#This Row],[Цена за m3]]</f>
        <v>345</v>
      </c>
      <c r="L53" s="51"/>
      <c r="M53" s="54" t="s">
        <v>76</v>
      </c>
      <c r="N53" s="1">
        <v>1.4999999999999999E-2</v>
      </c>
      <c r="O53" s="81">
        <v>1</v>
      </c>
      <c r="P53" s="71">
        <v>21000</v>
      </c>
      <c r="Q53" s="89">
        <f>Таблица5[[#This Row],[1 = m3 ]]*Таблица5[[#This Row],[Кол-во]]*Таблица5[[#This Row],[Цена -m3]]</f>
        <v>315</v>
      </c>
      <c r="R53" s="112"/>
    </row>
    <row r="54" spans="1:18" ht="18.75">
      <c r="A54" s="120" t="s">
        <v>93</v>
      </c>
      <c r="B54" s="29" t="s">
        <v>2</v>
      </c>
      <c r="C54" s="87">
        <v>1</v>
      </c>
      <c r="D54" s="29" t="s">
        <v>7</v>
      </c>
      <c r="E54" s="1" t="s">
        <v>12</v>
      </c>
      <c r="F54" s="1">
        <v>14.78</v>
      </c>
      <c r="G54" s="48" t="s">
        <v>52</v>
      </c>
      <c r="H54" s="5">
        <v>2.2499999999999999E-2</v>
      </c>
      <c r="I54" s="48">
        <v>1</v>
      </c>
      <c r="J54" s="67">
        <v>23000</v>
      </c>
      <c r="K54" s="70">
        <f>Таблица5[[#This Row],[1 шт. = m3]]*Таблица5[[#This Row],[Кол-во шт.]]*Таблица5[[#This Row],[Цена за m3]]</f>
        <v>517.5</v>
      </c>
      <c r="L54" s="51"/>
      <c r="M54" s="54" t="s">
        <v>76</v>
      </c>
      <c r="N54" s="5">
        <v>2.2499999999999999E-2</v>
      </c>
      <c r="O54" s="81">
        <v>1</v>
      </c>
      <c r="P54" s="64">
        <v>21000</v>
      </c>
      <c r="Q54" s="88">
        <f>Таблица5[[#This Row],[1 = m3 ]]*Таблица5[[#This Row],[Кол-во]]*Таблица5[[#This Row],[Цена -m3]]</f>
        <v>472.5</v>
      </c>
      <c r="R54" s="112"/>
    </row>
    <row r="55" spans="1:18" ht="18.75">
      <c r="A55" s="120" t="s">
        <v>94</v>
      </c>
      <c r="B55" s="11" t="s">
        <v>2</v>
      </c>
      <c r="C55" s="86">
        <v>1</v>
      </c>
      <c r="D55" s="11" t="s">
        <v>7</v>
      </c>
      <c r="E55" s="1" t="s">
        <v>13</v>
      </c>
      <c r="F55" s="1">
        <v>17.25</v>
      </c>
      <c r="G55" s="48" t="s">
        <v>52</v>
      </c>
      <c r="H55" s="1">
        <v>2.6249999999999999E-2</v>
      </c>
      <c r="I55" s="48">
        <v>1</v>
      </c>
      <c r="J55" s="72">
        <v>23000</v>
      </c>
      <c r="K55" s="105">
        <f>Таблица5[[#This Row],[1 шт. = m3]]*Таблица5[[#This Row],[Кол-во шт.]]*Таблица5[[#This Row],[Цена за m3]]</f>
        <v>603.75</v>
      </c>
      <c r="L55" s="51"/>
      <c r="M55" s="54" t="s">
        <v>76</v>
      </c>
      <c r="N55" s="1">
        <v>2.6249999999999999E-2</v>
      </c>
      <c r="O55" s="81">
        <v>1</v>
      </c>
      <c r="P55" s="71">
        <v>21000</v>
      </c>
      <c r="Q55" s="89">
        <f>Таблица5[[#This Row],[1 = m3 ]]*Таблица5[[#This Row],[Кол-во]]*Таблица5[[#This Row],[Цена -m3]]</f>
        <v>551.25</v>
      </c>
      <c r="R55" s="112"/>
    </row>
    <row r="56" spans="1:18" ht="18.75">
      <c r="A56" s="120" t="s">
        <v>95</v>
      </c>
      <c r="B56" s="29" t="s">
        <v>2</v>
      </c>
      <c r="C56" s="87">
        <v>1</v>
      </c>
      <c r="D56" s="29" t="s">
        <v>7</v>
      </c>
      <c r="E56" s="1" t="s">
        <v>14</v>
      </c>
      <c r="F56" s="1">
        <v>19.71</v>
      </c>
      <c r="G56" s="48" t="s">
        <v>52</v>
      </c>
      <c r="H56" s="5">
        <v>0.03</v>
      </c>
      <c r="I56" s="48">
        <v>1</v>
      </c>
      <c r="J56" s="67">
        <v>23000</v>
      </c>
      <c r="K56" s="70">
        <f>Таблица5[[#This Row],[1 шт. = m3]]*Таблица5[[#This Row],[Кол-во шт.]]*Таблица5[[#This Row],[Цена за m3]]</f>
        <v>690</v>
      </c>
      <c r="L56" s="51"/>
      <c r="M56" s="54" t="s">
        <v>76</v>
      </c>
      <c r="N56" s="5">
        <v>0.03</v>
      </c>
      <c r="O56" s="81">
        <v>1</v>
      </c>
      <c r="P56" s="64">
        <v>21000</v>
      </c>
      <c r="Q56" s="88">
        <f>Таблица5[[#This Row],[1 = m3 ]]*Таблица5[[#This Row],[Кол-во]]*Таблица5[[#This Row],[Цена -m3]]</f>
        <v>630</v>
      </c>
      <c r="R56" s="112"/>
    </row>
    <row r="57" spans="1:18" ht="18.75">
      <c r="A57" s="120" t="s">
        <v>126</v>
      </c>
      <c r="B57" s="11" t="s">
        <v>2</v>
      </c>
      <c r="C57" s="86">
        <v>1</v>
      </c>
      <c r="D57" s="11" t="s">
        <v>7</v>
      </c>
      <c r="E57" s="1" t="s">
        <v>15</v>
      </c>
      <c r="F57" s="1">
        <v>24.64</v>
      </c>
      <c r="G57" s="48" t="s">
        <v>52</v>
      </c>
      <c r="H57" s="1">
        <v>3.7499999999999999E-2</v>
      </c>
      <c r="I57" s="48">
        <v>1</v>
      </c>
      <c r="J57" s="72">
        <v>23000</v>
      </c>
      <c r="K57" s="105">
        <f>Таблица5[[#This Row],[1 шт. = m3]]*Таблица5[[#This Row],[Кол-во шт.]]*Таблица5[[#This Row],[Цена за m3]]</f>
        <v>862.5</v>
      </c>
      <c r="L57" s="51"/>
      <c r="M57" s="54" t="s">
        <v>76</v>
      </c>
      <c r="N57" s="1">
        <v>3.7499999999999999E-2</v>
      </c>
      <c r="O57" s="81">
        <v>1</v>
      </c>
      <c r="P57" s="71">
        <v>21000</v>
      </c>
      <c r="Q57" s="89">
        <f>Таблица5[[#This Row],[1 = m3 ]]*Таблица5[[#This Row],[Кол-во]]*Таблица5[[#This Row],[Цена -m3]]</f>
        <v>787.5</v>
      </c>
      <c r="R57" s="112"/>
    </row>
    <row r="58" spans="1:18" ht="18.75">
      <c r="A58" s="120" t="s">
        <v>97</v>
      </c>
      <c r="B58" s="29" t="s">
        <v>2</v>
      </c>
      <c r="C58" s="87">
        <v>1</v>
      </c>
      <c r="D58" s="29" t="s">
        <v>7</v>
      </c>
      <c r="E58" s="1" t="s">
        <v>16</v>
      </c>
      <c r="F58" s="1">
        <v>17.739999999999998</v>
      </c>
      <c r="G58" s="48" t="s">
        <v>52</v>
      </c>
      <c r="H58" s="5">
        <v>2.7E-2</v>
      </c>
      <c r="I58" s="48">
        <v>1</v>
      </c>
      <c r="J58" s="67">
        <v>23000</v>
      </c>
      <c r="K58" s="70">
        <f>Таблица5[[#This Row],[1 шт. = m3]]*Таблица5[[#This Row],[Кол-во шт.]]*Таблица5[[#This Row],[Цена за m3]]</f>
        <v>621</v>
      </c>
      <c r="L58" s="51"/>
      <c r="M58" s="54" t="s">
        <v>76</v>
      </c>
      <c r="N58" s="5">
        <v>2.7E-2</v>
      </c>
      <c r="O58" s="81">
        <v>1</v>
      </c>
      <c r="P58" s="64">
        <v>21000</v>
      </c>
      <c r="Q58" s="88">
        <f>Таблица5[[#This Row],[1 = m3 ]]*Таблица5[[#This Row],[Кол-во]]*Таблица5[[#This Row],[Цена -m3]]</f>
        <v>567</v>
      </c>
      <c r="R58" s="112"/>
    </row>
    <row r="59" spans="1:18" ht="18.75">
      <c r="A59" s="120" t="s">
        <v>98</v>
      </c>
      <c r="B59" s="11" t="s">
        <v>2</v>
      </c>
      <c r="C59" s="86">
        <v>1</v>
      </c>
      <c r="D59" s="11" t="s">
        <v>7</v>
      </c>
      <c r="E59" s="1" t="s">
        <v>17</v>
      </c>
      <c r="F59" s="1">
        <v>23.65</v>
      </c>
      <c r="G59" s="48" t="s">
        <v>52</v>
      </c>
      <c r="H59" s="1">
        <v>3.5999999999999997E-2</v>
      </c>
      <c r="I59" s="48">
        <v>1</v>
      </c>
      <c r="J59" s="72">
        <v>23000</v>
      </c>
      <c r="K59" s="105">
        <f>Таблица5[[#This Row],[1 шт. = m3]]*Таблица5[[#This Row],[Кол-во шт.]]*Таблица5[[#This Row],[Цена за m3]]</f>
        <v>827.99999999999989</v>
      </c>
      <c r="L59" s="51"/>
      <c r="M59" s="54" t="s">
        <v>76</v>
      </c>
      <c r="N59" s="1">
        <v>3.5999999999999997E-2</v>
      </c>
      <c r="O59" s="81">
        <v>1</v>
      </c>
      <c r="P59" s="71">
        <v>21000</v>
      </c>
      <c r="Q59" s="89">
        <f>Таблица5[[#This Row],[1 = m3 ]]*Таблица5[[#This Row],[Кол-во]]*Таблица5[[#This Row],[Цена -m3]]</f>
        <v>755.99999999999989</v>
      </c>
      <c r="R59" s="112"/>
    </row>
    <row r="60" spans="1:18" ht="18.75">
      <c r="A60" s="120" t="s">
        <v>127</v>
      </c>
      <c r="B60" s="48" t="s">
        <v>2</v>
      </c>
      <c r="C60" s="185">
        <v>1</v>
      </c>
      <c r="D60" s="48" t="s">
        <v>7</v>
      </c>
      <c r="E60" s="48" t="s">
        <v>11</v>
      </c>
      <c r="F60" s="48">
        <v>9.86</v>
      </c>
      <c r="G60" s="48" t="s">
        <v>52</v>
      </c>
      <c r="H60" s="48">
        <v>1.4999999999999999E-2</v>
      </c>
      <c r="I60" s="48">
        <v>1</v>
      </c>
      <c r="J60" s="175">
        <v>23000</v>
      </c>
      <c r="K60" s="142">
        <f>Таблица5[[#This Row],[1 шт. = m3]]*Таблица5[[#This Row],[Кол-во шт.]]*Таблица5[[#This Row],[Цена за m3]]</f>
        <v>345</v>
      </c>
      <c r="L60" s="51"/>
      <c r="M60" s="177" t="s">
        <v>76</v>
      </c>
      <c r="N60" s="81">
        <v>1.4999999999999999E-2</v>
      </c>
      <c r="O60" s="177">
        <v>1</v>
      </c>
      <c r="P60" s="172">
        <v>21000</v>
      </c>
      <c r="Q60" s="173">
        <f>Таблица5[[#This Row],[1 = m3 ]]*Таблица5[[#This Row],[Кол-во]]*Таблица5[[#This Row],[Цена -m3]]</f>
        <v>315</v>
      </c>
      <c r="R60" s="112"/>
    </row>
    <row r="61" spans="1:18" ht="18.75">
      <c r="A61" s="120" t="s">
        <v>128</v>
      </c>
      <c r="B61" s="1" t="s">
        <v>2</v>
      </c>
      <c r="C61" s="84">
        <v>1</v>
      </c>
      <c r="D61" s="1" t="s">
        <v>7</v>
      </c>
      <c r="E61" s="1" t="s">
        <v>18</v>
      </c>
      <c r="F61" s="1">
        <v>12.32</v>
      </c>
      <c r="G61" s="48" t="s">
        <v>52</v>
      </c>
      <c r="H61" s="5">
        <v>1.8749999999999999E-2</v>
      </c>
      <c r="I61" s="48">
        <v>1</v>
      </c>
      <c r="J61" s="65">
        <v>23000</v>
      </c>
      <c r="K61" s="106">
        <f>Таблица5[[#This Row],[1 шт. = m3]]*Таблица5[[#This Row],[Кол-во шт.]]*Таблица5[[#This Row],[Цена за m3]]</f>
        <v>431.25</v>
      </c>
      <c r="L61" s="51"/>
      <c r="M61" s="54" t="s">
        <v>76</v>
      </c>
      <c r="N61" s="5">
        <v>1.8749999999999999E-2</v>
      </c>
      <c r="O61" s="81">
        <v>1</v>
      </c>
      <c r="P61" s="71">
        <v>21000</v>
      </c>
      <c r="Q61" s="89">
        <f>Таблица5[[#This Row],[1 = m3 ]]*Таблица5[[#This Row],[Кол-во]]*Таблица5[[#This Row],[Цена -m3]]</f>
        <v>393.75</v>
      </c>
      <c r="R61" s="112"/>
    </row>
    <row r="62" spans="1:18" ht="18.75">
      <c r="A62" s="120" t="s">
        <v>108</v>
      </c>
      <c r="B62" s="1" t="s">
        <v>2</v>
      </c>
      <c r="C62" s="84">
        <v>1</v>
      </c>
      <c r="D62" s="1" t="s">
        <v>7</v>
      </c>
      <c r="E62" s="1" t="s">
        <v>12</v>
      </c>
      <c r="F62" s="1">
        <v>14.78</v>
      </c>
      <c r="G62" s="48" t="s">
        <v>52</v>
      </c>
      <c r="H62" s="5">
        <v>2.2499999999999999E-2</v>
      </c>
      <c r="I62" s="48">
        <v>1</v>
      </c>
      <c r="J62" s="65">
        <v>23000</v>
      </c>
      <c r="K62" s="106">
        <f>Таблица5[[#This Row],[1 шт. = m3]]*Таблица5[[#This Row],[Кол-во шт.]]*Таблица5[[#This Row],[Цена за m3]]</f>
        <v>517.5</v>
      </c>
      <c r="L62" s="51"/>
      <c r="M62" s="54" t="s">
        <v>76</v>
      </c>
      <c r="N62" s="5">
        <v>2.2499999999999999E-2</v>
      </c>
      <c r="O62" s="81">
        <v>1</v>
      </c>
      <c r="P62" s="64">
        <v>21000</v>
      </c>
      <c r="Q62" s="88">
        <f>Таблица5[[#This Row],[1 = m3 ]]*Таблица5[[#This Row],[Кол-во]]*Таблица5[[#This Row],[Цена -m3]]</f>
        <v>472.5</v>
      </c>
      <c r="R62" s="112"/>
    </row>
    <row r="63" spans="1:18" ht="18.75">
      <c r="A63" s="120" t="s">
        <v>129</v>
      </c>
      <c r="B63" s="1" t="s">
        <v>2</v>
      </c>
      <c r="C63" s="84">
        <v>1</v>
      </c>
      <c r="D63" s="1" t="s">
        <v>7</v>
      </c>
      <c r="E63" s="1" t="s">
        <v>14</v>
      </c>
      <c r="F63" s="1">
        <v>19.71</v>
      </c>
      <c r="G63" s="48" t="s">
        <v>52</v>
      </c>
      <c r="H63" s="5">
        <v>2.7E-2</v>
      </c>
      <c r="I63" s="48">
        <v>1</v>
      </c>
      <c r="J63" s="65">
        <v>23000</v>
      </c>
      <c r="K63" s="106">
        <f>Таблица5[[#This Row],[1 шт. = m3]]*Таблица5[[#This Row],[Кол-во шт.]]*Таблица5[[#This Row],[Цена за m3]]</f>
        <v>621</v>
      </c>
      <c r="L63" s="51"/>
      <c r="M63" s="54" t="s">
        <v>76</v>
      </c>
      <c r="N63" s="5">
        <v>2.7E-2</v>
      </c>
      <c r="O63" s="81">
        <v>1</v>
      </c>
      <c r="P63" s="71">
        <v>21000</v>
      </c>
      <c r="Q63" s="89">
        <f>Таблица5[[#This Row],[1 = m3 ]]*Таблица5[[#This Row],[Кол-во]]*Таблица5[[#This Row],[Цена -m3]]</f>
        <v>567</v>
      </c>
      <c r="R63" s="112"/>
    </row>
    <row r="64" spans="1:18" ht="18.75">
      <c r="A64" s="120" t="s">
        <v>110</v>
      </c>
      <c r="B64" s="1" t="s">
        <v>2</v>
      </c>
      <c r="C64" s="84">
        <v>1</v>
      </c>
      <c r="D64" s="1" t="s">
        <v>7</v>
      </c>
      <c r="E64" s="1" t="s">
        <v>19</v>
      </c>
      <c r="F64" s="1">
        <v>11.83</v>
      </c>
      <c r="G64" s="48" t="s">
        <v>52</v>
      </c>
      <c r="H64" s="5">
        <v>3.5999999999999997E-2</v>
      </c>
      <c r="I64" s="48">
        <v>1</v>
      </c>
      <c r="J64" s="65">
        <v>23000</v>
      </c>
      <c r="K64" s="106">
        <f>Таблица5[[#This Row],[1 шт. = m3]]*Таблица5[[#This Row],[Кол-во шт.]]*Таблица5[[#This Row],[Цена за m3]]</f>
        <v>827.99999999999989</v>
      </c>
      <c r="L64" s="51"/>
      <c r="M64" s="54" t="s">
        <v>76</v>
      </c>
      <c r="N64" s="5">
        <v>3.5999999999999997E-2</v>
      </c>
      <c r="O64" s="81">
        <v>1</v>
      </c>
      <c r="P64" s="64">
        <v>21000</v>
      </c>
      <c r="Q64" s="88">
        <f>Таблица5[[#This Row],[1 = m3 ]]*Таблица5[[#This Row],[Кол-во]]*Таблица5[[#This Row],[Цена -m3]]</f>
        <v>755.99999999999989</v>
      </c>
      <c r="R64" s="112"/>
    </row>
    <row r="65" spans="1:18" ht="18.75">
      <c r="A65" s="120" t="s">
        <v>111</v>
      </c>
      <c r="B65" s="1" t="s">
        <v>2</v>
      </c>
      <c r="C65" s="84">
        <v>1</v>
      </c>
      <c r="D65" s="1" t="s">
        <v>7</v>
      </c>
      <c r="E65" s="1" t="s">
        <v>16</v>
      </c>
      <c r="F65" s="1">
        <v>17.739999999999998</v>
      </c>
      <c r="G65" s="48" t="s">
        <v>52</v>
      </c>
      <c r="H65" s="5">
        <v>4.8000000000000001E-2</v>
      </c>
      <c r="I65" s="48">
        <v>1</v>
      </c>
      <c r="J65" s="65">
        <v>23000</v>
      </c>
      <c r="K65" s="106">
        <f>Таблица5[[#This Row],[1 шт. = m3]]*Таблица5[[#This Row],[Кол-во шт.]]*Таблица5[[#This Row],[Цена за m3]]</f>
        <v>1104</v>
      </c>
      <c r="L65" s="51"/>
      <c r="M65" s="54" t="s">
        <v>76</v>
      </c>
      <c r="N65" s="5">
        <v>4.8000000000000001E-2</v>
      </c>
      <c r="O65" s="81">
        <v>1</v>
      </c>
      <c r="P65" s="71">
        <v>21000</v>
      </c>
      <c r="Q65" s="89">
        <f>Таблица5[[#This Row],[1 = m3 ]]*Таблица5[[#This Row],[Кол-во]]*Таблица5[[#This Row],[Цена -m3]]</f>
        <v>1008</v>
      </c>
      <c r="R65" s="112"/>
    </row>
    <row r="66" spans="1:18" ht="18.75">
      <c r="A66" s="120" t="s">
        <v>112</v>
      </c>
      <c r="B66" s="1" t="s">
        <v>2</v>
      </c>
      <c r="C66" s="84">
        <v>1</v>
      </c>
      <c r="D66" s="1" t="s">
        <v>7</v>
      </c>
      <c r="E66" s="1" t="s">
        <v>10</v>
      </c>
      <c r="F66" s="1">
        <v>15.77</v>
      </c>
      <c r="G66" s="48" t="s">
        <v>52</v>
      </c>
      <c r="H66" s="5">
        <v>0.03</v>
      </c>
      <c r="I66" s="48">
        <v>1</v>
      </c>
      <c r="J66" s="65">
        <v>23000</v>
      </c>
      <c r="K66" s="106">
        <f>Таблица5[[#This Row],[1 шт. = m3]]*Таблица5[[#This Row],[Кол-во шт.]]*Таблица5[[#This Row],[Цена за m3]]</f>
        <v>690</v>
      </c>
      <c r="L66" s="51"/>
      <c r="M66" s="54" t="s">
        <v>76</v>
      </c>
      <c r="N66" s="5">
        <v>0.03</v>
      </c>
      <c r="O66" s="81">
        <v>1</v>
      </c>
      <c r="P66" s="64">
        <v>21000</v>
      </c>
      <c r="Q66" s="88">
        <f>Таблица5[[#This Row],[1 = m3 ]]*Таблица5[[#This Row],[Кол-во]]*Таблица5[[#This Row],[Цена -m3]]</f>
        <v>630</v>
      </c>
      <c r="R66" s="112"/>
    </row>
    <row r="67" spans="1:18" ht="18.75">
      <c r="A67" s="120" t="s">
        <v>113</v>
      </c>
      <c r="B67" s="1" t="s">
        <v>2</v>
      </c>
      <c r="C67" s="84">
        <v>1</v>
      </c>
      <c r="D67" s="1" t="s">
        <v>7</v>
      </c>
      <c r="E67" s="1" t="s">
        <v>17</v>
      </c>
      <c r="F67" s="1">
        <v>23.65</v>
      </c>
      <c r="G67" s="48" t="s">
        <v>52</v>
      </c>
      <c r="H67" s="5">
        <v>4.4999999999999998E-2</v>
      </c>
      <c r="I67" s="48">
        <v>1</v>
      </c>
      <c r="J67" s="65">
        <v>23000</v>
      </c>
      <c r="K67" s="106">
        <f>Таблица5[[#This Row],[1 шт. = m3]]*Таблица5[[#This Row],[Кол-во шт.]]*Таблица5[[#This Row],[Цена за m3]]</f>
        <v>1035</v>
      </c>
      <c r="L67" s="51"/>
      <c r="M67" s="54" t="s">
        <v>76</v>
      </c>
      <c r="N67" s="5">
        <v>4.4999999999999998E-2</v>
      </c>
      <c r="O67" s="81">
        <v>1</v>
      </c>
      <c r="P67" s="71">
        <v>21000</v>
      </c>
      <c r="Q67" s="89">
        <f>Таблица5[[#This Row],[1 = m3 ]]*Таблица5[[#This Row],[Кол-во]]*Таблица5[[#This Row],[Цена -m3]]</f>
        <v>945</v>
      </c>
      <c r="R67" s="112"/>
    </row>
    <row r="68" spans="1:18" ht="18.75">
      <c r="A68" s="120" t="s">
        <v>114</v>
      </c>
      <c r="B68" s="1" t="s">
        <v>2</v>
      </c>
      <c r="C68" s="84">
        <v>1</v>
      </c>
      <c r="D68" s="1" t="s">
        <v>7</v>
      </c>
      <c r="E68" s="1" t="s">
        <v>20</v>
      </c>
      <c r="F68" s="1">
        <v>31.54</v>
      </c>
      <c r="G68" s="48" t="s">
        <v>52</v>
      </c>
      <c r="H68" s="5">
        <v>6.4000000000000001E-2</v>
      </c>
      <c r="I68" s="48">
        <v>1</v>
      </c>
      <c r="J68" s="65">
        <v>23000</v>
      </c>
      <c r="K68" s="106">
        <f>Таблица5[[#This Row],[1 шт. = m3]]*Таблица5[[#This Row],[Кол-во шт.]]*Таблица5[[#This Row],[Цена за m3]]</f>
        <v>1472</v>
      </c>
      <c r="L68" s="51"/>
      <c r="M68" s="54" t="s">
        <v>76</v>
      </c>
      <c r="N68" s="5">
        <v>6.4000000000000001E-2</v>
      </c>
      <c r="O68" s="81">
        <v>1</v>
      </c>
      <c r="P68" s="64">
        <v>21000</v>
      </c>
      <c r="Q68" s="88">
        <f>Таблица5[[#This Row],[1 = m3 ]]*Таблица5[[#This Row],[Кол-во]]*Таблица5[[#This Row],[Цена -m3]]</f>
        <v>1344</v>
      </c>
      <c r="R68" s="112"/>
    </row>
    <row r="69" spans="1:18" ht="18.75">
      <c r="A69" s="120" t="s">
        <v>115</v>
      </c>
      <c r="B69" s="1" t="s">
        <v>2</v>
      </c>
      <c r="C69" s="84">
        <v>1</v>
      </c>
      <c r="D69" s="1" t="s">
        <v>7</v>
      </c>
      <c r="E69" s="1" t="s">
        <v>16</v>
      </c>
      <c r="F69" s="1">
        <v>16.21</v>
      </c>
      <c r="G69" s="48" t="s">
        <v>52</v>
      </c>
      <c r="H69" s="5">
        <v>2.7E-2</v>
      </c>
      <c r="I69" s="48">
        <v>1</v>
      </c>
      <c r="J69" s="65">
        <v>23000</v>
      </c>
      <c r="K69" s="106">
        <f>Таблица5[[#This Row],[1 шт. = m3]]*Таблица5[[#This Row],[Кол-во шт.]]*Таблица5[[#This Row],[Цена за m3]]</f>
        <v>621</v>
      </c>
      <c r="L69" s="51"/>
      <c r="M69" s="54" t="s">
        <v>76</v>
      </c>
      <c r="N69" s="5">
        <v>2.7E-2</v>
      </c>
      <c r="O69" s="81">
        <v>1</v>
      </c>
      <c r="P69" s="71">
        <v>21000</v>
      </c>
      <c r="Q69" s="89">
        <f>Таблица5[[#This Row],[1 = m3 ]]*Таблица5[[#This Row],[Кол-во]]*Таблица5[[#This Row],[Цена -m3]]</f>
        <v>567</v>
      </c>
      <c r="R69" s="112"/>
    </row>
    <row r="70" spans="1:18" ht="18.75">
      <c r="A70" s="120" t="s">
        <v>116</v>
      </c>
      <c r="B70" s="1" t="s">
        <v>2</v>
      </c>
      <c r="C70" s="84">
        <v>1</v>
      </c>
      <c r="D70" s="1" t="s">
        <v>7</v>
      </c>
      <c r="E70" s="1" t="s">
        <v>21</v>
      </c>
      <c r="F70" s="1" t="s">
        <v>5</v>
      </c>
      <c r="G70" s="48" t="s">
        <v>52</v>
      </c>
      <c r="H70" s="5">
        <v>4.0500000000000001E-2</v>
      </c>
      <c r="I70" s="48">
        <v>1</v>
      </c>
      <c r="J70" s="65">
        <v>23000</v>
      </c>
      <c r="K70" s="106">
        <f>Таблица5[[#This Row],[1 шт. = m3]]*Таблица5[[#This Row],[Кол-во шт.]]*Таблица5[[#This Row],[Цена за m3]]</f>
        <v>931.5</v>
      </c>
      <c r="L70" s="51"/>
      <c r="M70" s="54" t="s">
        <v>76</v>
      </c>
      <c r="N70" s="5">
        <v>4.0500000000000001E-2</v>
      </c>
      <c r="O70" s="81">
        <v>1</v>
      </c>
      <c r="P70" s="64">
        <v>21000</v>
      </c>
      <c r="Q70" s="88">
        <f>Таблица5[[#This Row],[1 = m3 ]]*Таблица5[[#This Row],[Кол-во]]*Таблица5[[#This Row],[Цена -m3]]</f>
        <v>850.5</v>
      </c>
      <c r="R70" s="112"/>
    </row>
    <row r="71" spans="1:18" ht="18.75">
      <c r="A71" s="120" t="s">
        <v>117</v>
      </c>
      <c r="B71" s="1" t="s">
        <v>2</v>
      </c>
      <c r="C71" s="84">
        <v>1</v>
      </c>
      <c r="D71" s="1" t="s">
        <v>7</v>
      </c>
      <c r="E71" s="1" t="s">
        <v>22</v>
      </c>
      <c r="F71" s="1" t="s">
        <v>6</v>
      </c>
      <c r="G71" s="48" t="s">
        <v>52</v>
      </c>
      <c r="H71" s="5">
        <v>5.3999999999999999E-2</v>
      </c>
      <c r="I71" s="48">
        <v>1</v>
      </c>
      <c r="J71" s="65">
        <v>23000</v>
      </c>
      <c r="K71" s="106">
        <f>Таблица5[[#This Row],[1 шт. = m3]]*Таблица5[[#This Row],[Кол-во шт.]]*Таблица5[[#This Row],[Цена за m3]]</f>
        <v>1242</v>
      </c>
      <c r="L71" s="51"/>
      <c r="M71" s="54" t="s">
        <v>76</v>
      </c>
      <c r="N71" s="5">
        <v>5.3999999999999999E-2</v>
      </c>
      <c r="O71" s="81">
        <v>1</v>
      </c>
      <c r="P71" s="71">
        <v>21000</v>
      </c>
      <c r="Q71" s="89">
        <f>Таблица5[[#This Row],[1 = m3 ]]*Таблица5[[#This Row],[Кол-во]]*Таблица5[[#This Row],[Цена -m3]]</f>
        <v>1134</v>
      </c>
      <c r="R71" s="112"/>
    </row>
    <row r="72" spans="1:18" ht="18.75">
      <c r="A72" s="120" t="s">
        <v>118</v>
      </c>
      <c r="B72" s="1" t="s">
        <v>2</v>
      </c>
      <c r="C72" s="84">
        <v>1</v>
      </c>
      <c r="D72" s="1" t="s">
        <v>7</v>
      </c>
      <c r="E72" s="1" t="s">
        <v>14</v>
      </c>
      <c r="F72" s="1">
        <v>19.71</v>
      </c>
      <c r="G72" s="48" t="s">
        <v>52</v>
      </c>
      <c r="H72" s="5">
        <v>0.06</v>
      </c>
      <c r="I72" s="48">
        <v>1</v>
      </c>
      <c r="J72" s="65">
        <v>23000</v>
      </c>
      <c r="K72" s="106">
        <f>Таблица5[[#This Row],[1 шт. = m3]]*Таблица5[[#This Row],[Кол-во шт.]]*Таблица5[[#This Row],[Цена за m3]]</f>
        <v>1380</v>
      </c>
      <c r="L72" s="51"/>
      <c r="M72" s="54" t="s">
        <v>76</v>
      </c>
      <c r="N72" s="5">
        <v>0.06</v>
      </c>
      <c r="O72" s="81">
        <v>1</v>
      </c>
      <c r="P72" s="64">
        <v>21000</v>
      </c>
      <c r="Q72" s="88">
        <f>Таблица5[[#This Row],[1 = m3 ]]*Таблица5[[#This Row],[Кол-во]]*Таблица5[[#This Row],[Цена -m3]]</f>
        <v>1260</v>
      </c>
      <c r="R72" s="112"/>
    </row>
    <row r="73" spans="1:18" ht="18.75">
      <c r="A73" s="120" t="s">
        <v>119</v>
      </c>
      <c r="B73" s="1" t="s">
        <v>2</v>
      </c>
      <c r="C73" s="84">
        <v>1</v>
      </c>
      <c r="D73" s="1" t="s">
        <v>7</v>
      </c>
      <c r="E73" s="1" t="s">
        <v>23</v>
      </c>
      <c r="F73" s="1">
        <v>29.57</v>
      </c>
      <c r="G73" s="48" t="s">
        <v>52</v>
      </c>
      <c r="H73" s="5">
        <v>7.4999999999999997E-2</v>
      </c>
      <c r="I73" s="48">
        <v>1</v>
      </c>
      <c r="J73" s="65">
        <v>23000</v>
      </c>
      <c r="K73" s="106">
        <f>Таблица5[[#This Row],[1 шт. = m3]]*Таблица5[[#This Row],[Кол-во шт.]]*Таблица5[[#This Row],[Цена за m3]]</f>
        <v>1725</v>
      </c>
      <c r="L73" s="51"/>
      <c r="M73" s="54" t="s">
        <v>76</v>
      </c>
      <c r="N73" s="5">
        <v>7.4999999999999997E-2</v>
      </c>
      <c r="O73" s="81">
        <v>1</v>
      </c>
      <c r="P73" s="71">
        <v>21000</v>
      </c>
      <c r="Q73" s="89">
        <f>Таблица5[[#This Row],[1 = m3 ]]*Таблица5[[#This Row],[Кол-во]]*Таблица5[[#This Row],[Цена -m3]]</f>
        <v>1575</v>
      </c>
      <c r="R73" s="112"/>
    </row>
    <row r="74" spans="1:18" ht="18.75">
      <c r="A74" s="120" t="s">
        <v>120</v>
      </c>
      <c r="B74" s="1" t="s">
        <v>2</v>
      </c>
      <c r="C74" s="84">
        <v>1</v>
      </c>
      <c r="D74" s="1" t="s">
        <v>7</v>
      </c>
      <c r="E74" s="1" t="s">
        <v>24</v>
      </c>
      <c r="F74" s="1">
        <v>34.49</v>
      </c>
      <c r="G74" s="48" t="s">
        <v>52</v>
      </c>
      <c r="H74" s="5">
        <v>5.3999999999999999E-2</v>
      </c>
      <c r="I74" s="48">
        <v>1</v>
      </c>
      <c r="J74" s="65">
        <v>23000</v>
      </c>
      <c r="K74" s="106">
        <f>Таблица5[[#This Row],[1 шт. = m3]]*Таблица5[[#This Row],[Кол-во шт.]]*Таблица5[[#This Row],[Цена за m3]]</f>
        <v>1242</v>
      </c>
      <c r="L74" s="51"/>
      <c r="M74" s="54" t="s">
        <v>76</v>
      </c>
      <c r="N74" s="5">
        <v>5.3999999999999999E-2</v>
      </c>
      <c r="O74" s="81">
        <v>1</v>
      </c>
      <c r="P74" s="64">
        <v>21000</v>
      </c>
      <c r="Q74" s="88">
        <f>Таблица5[[#This Row],[1 = m3 ]]*Таблица5[[#This Row],[Кол-во]]*Таблица5[[#This Row],[Цена -m3]]</f>
        <v>1134</v>
      </c>
      <c r="R74" s="112"/>
    </row>
    <row r="75" spans="1:18" ht="18.75">
      <c r="A75" s="120" t="s">
        <v>121</v>
      </c>
      <c r="B75" s="1" t="s">
        <v>2</v>
      </c>
      <c r="C75" s="84">
        <v>1</v>
      </c>
      <c r="D75" s="1" t="s">
        <v>7</v>
      </c>
      <c r="E75" s="1" t="s">
        <v>25</v>
      </c>
      <c r="F75" s="1">
        <v>39.42</v>
      </c>
      <c r="G75" s="48" t="s">
        <v>52</v>
      </c>
      <c r="H75" s="5">
        <v>0.06</v>
      </c>
      <c r="I75" s="48">
        <v>1</v>
      </c>
      <c r="J75" s="65">
        <v>23000</v>
      </c>
      <c r="K75" s="106">
        <f>Таблица5[[#This Row],[1 шт. = m3]]*Таблица5[[#This Row],[Кол-во шт.]]*Таблица5[[#This Row],[Цена за m3]]</f>
        <v>1380</v>
      </c>
      <c r="L75" s="51"/>
      <c r="M75" s="54" t="s">
        <v>76</v>
      </c>
      <c r="N75" s="5">
        <v>0.06</v>
      </c>
      <c r="O75" s="81">
        <v>1</v>
      </c>
      <c r="P75" s="71">
        <v>21000</v>
      </c>
      <c r="Q75" s="89">
        <f>Таблица5[[#This Row],[1 = m3 ]]*Таблица5[[#This Row],[Кол-во]]*Таблица5[[#This Row],[Цена -m3]]</f>
        <v>1260</v>
      </c>
      <c r="R75" s="112"/>
    </row>
    <row r="76" spans="1:18" ht="18.75">
      <c r="A76" s="120" t="s">
        <v>122</v>
      </c>
      <c r="B76" s="1" t="s">
        <v>2</v>
      </c>
      <c r="C76" s="84">
        <v>1</v>
      </c>
      <c r="D76" s="1" t="s">
        <v>7</v>
      </c>
      <c r="E76" s="1" t="s">
        <v>26</v>
      </c>
      <c r="F76" s="1">
        <v>49.28</v>
      </c>
      <c r="G76" s="48" t="s">
        <v>52</v>
      </c>
      <c r="H76" s="5">
        <v>5.8000000000000003E-2</v>
      </c>
      <c r="I76" s="48">
        <v>1</v>
      </c>
      <c r="J76" s="65">
        <v>23000</v>
      </c>
      <c r="K76" s="106">
        <f>Таблица5[[#This Row],[1 шт. = m3]]*Таблица5[[#This Row],[Кол-во шт.]]*Таблица5[[#This Row],[Цена за m3]]</f>
        <v>1334</v>
      </c>
      <c r="L76" s="51"/>
      <c r="M76" s="54" t="s">
        <v>76</v>
      </c>
      <c r="N76" s="5">
        <v>5.8000000000000003E-2</v>
      </c>
      <c r="O76" s="81">
        <v>1</v>
      </c>
      <c r="P76" s="71">
        <v>21000</v>
      </c>
      <c r="Q76" s="89">
        <f>Таблица5[[#This Row],[1 = m3 ]]*Таблица5[[#This Row],[Кол-во]]*Таблица5[[#This Row],[Цена -m3]]</f>
        <v>1218</v>
      </c>
      <c r="R76" s="112"/>
    </row>
    <row r="77" spans="1:18" ht="18.75">
      <c r="A77" s="120" t="s">
        <v>123</v>
      </c>
      <c r="B77" s="1" t="s">
        <v>2</v>
      </c>
      <c r="C77" s="84">
        <v>1</v>
      </c>
      <c r="D77" s="1" t="s">
        <v>7</v>
      </c>
      <c r="E77" s="1" t="s">
        <v>22</v>
      </c>
      <c r="F77" s="1">
        <v>35.479999999999997</v>
      </c>
      <c r="G77" s="48" t="s">
        <v>52</v>
      </c>
      <c r="H77" s="5">
        <v>0.03</v>
      </c>
      <c r="I77" s="48">
        <v>1</v>
      </c>
      <c r="J77" s="65">
        <v>23000</v>
      </c>
      <c r="K77" s="106">
        <f>Таблица5[[#This Row],[1 шт. = m3]]*Таблица5[[#This Row],[Кол-во шт.]]*Таблица5[[#This Row],[Цена за m3]]</f>
        <v>690</v>
      </c>
      <c r="L77" s="51"/>
      <c r="M77" s="54" t="s">
        <v>76</v>
      </c>
      <c r="N77" s="5">
        <v>0.03</v>
      </c>
      <c r="O77" s="81">
        <v>1</v>
      </c>
      <c r="P77" s="71">
        <v>21000</v>
      </c>
      <c r="Q77" s="89">
        <f>Таблица5[[#This Row],[1 = m3 ]]*Таблица5[[#This Row],[Кол-во]]*Таблица5[[#This Row],[Цена -m3]]</f>
        <v>630</v>
      </c>
      <c r="R77" s="112"/>
    </row>
    <row r="78" spans="1:18" ht="18.75">
      <c r="A78" s="120" t="s">
        <v>124</v>
      </c>
      <c r="B78" s="1" t="s">
        <v>2</v>
      </c>
      <c r="C78" s="84">
        <v>1</v>
      </c>
      <c r="D78" s="1" t="s">
        <v>7</v>
      </c>
      <c r="E78" s="1" t="s">
        <v>26</v>
      </c>
      <c r="F78" s="1">
        <v>47.3</v>
      </c>
      <c r="G78" s="48" t="s">
        <v>52</v>
      </c>
      <c r="H78" s="5">
        <v>7.1999999999999995E-2</v>
      </c>
      <c r="I78" s="48">
        <v>1</v>
      </c>
      <c r="J78" s="65">
        <v>23000</v>
      </c>
      <c r="K78" s="106">
        <f>Таблица5[[#This Row],[1 шт. = m3]]*Таблица5[[#This Row],[Кол-во шт.]]*Таблица5[[#This Row],[Цена за m3]]</f>
        <v>1655.9999999999998</v>
      </c>
      <c r="L78" s="51"/>
      <c r="M78" s="54" t="s">
        <v>76</v>
      </c>
      <c r="N78" s="5">
        <v>7.1999999999999995E-2</v>
      </c>
      <c r="O78" s="81">
        <v>1</v>
      </c>
      <c r="P78" s="71">
        <v>21000</v>
      </c>
      <c r="Q78" s="89">
        <f>Таблица5[[#This Row],[1 = m3 ]]*Таблица5[[#This Row],[Кол-во]]*Таблица5[[#This Row],[Цена -m3]]</f>
        <v>1511.9999999999998</v>
      </c>
      <c r="R78" s="112"/>
    </row>
    <row r="79" spans="1:18" ht="18.75">
      <c r="A79" s="156" t="s">
        <v>125</v>
      </c>
      <c r="B79" s="28" t="s">
        <v>2</v>
      </c>
      <c r="C79" s="86">
        <v>1</v>
      </c>
      <c r="D79" s="5" t="s">
        <v>7</v>
      </c>
      <c r="E79" s="28" t="s">
        <v>27</v>
      </c>
      <c r="F79" s="28">
        <v>49.3</v>
      </c>
      <c r="G79" s="56" t="s">
        <v>52</v>
      </c>
      <c r="H79" s="28">
        <v>1.7999999999999999E-2</v>
      </c>
      <c r="I79" s="56">
        <v>1</v>
      </c>
      <c r="J79" s="73">
        <v>23000</v>
      </c>
      <c r="K79" s="107">
        <f>Таблица5[[#This Row],[1 шт. = m3]]*Таблица5[[#This Row],[Кол-во шт.]]*Таблица5[[#This Row],[Цена за m3]]</f>
        <v>413.99999999999994</v>
      </c>
      <c r="L79" s="51"/>
      <c r="M79" s="54" t="s">
        <v>76</v>
      </c>
      <c r="N79" s="28">
        <v>1.7999999999999999E-2</v>
      </c>
      <c r="O79" s="81">
        <v>1</v>
      </c>
      <c r="P79" s="71">
        <v>21000</v>
      </c>
      <c r="Q79" s="89">
        <f>Таблица5[[#This Row],[1 = m3 ]]*Таблица5[[#This Row],[Кол-во]]*Таблица5[[#This Row],[Цена -m3]]</f>
        <v>377.99999999999994</v>
      </c>
      <c r="R79" s="112"/>
    </row>
    <row r="80" spans="1:18" ht="21">
      <c r="A80" s="158" t="s">
        <v>62</v>
      </c>
      <c r="B80" s="159"/>
      <c r="C80" s="159"/>
      <c r="D80" s="159"/>
      <c r="E80" s="165"/>
      <c r="F80" s="159"/>
      <c r="G80" s="159"/>
      <c r="H80" s="165"/>
      <c r="I80" s="159"/>
      <c r="J80" s="159"/>
      <c r="K80" s="166"/>
      <c r="L80" s="162"/>
      <c r="M80" s="166"/>
      <c r="N80" s="166"/>
      <c r="O80" s="166"/>
      <c r="P80" s="166"/>
      <c r="Q80" s="167">
        <f>Таблица5[[#This Row],[1 = m3 ]]*Таблица5[[#This Row],[Кол-во]]*Таблица5[[#This Row],[Цена -m3]]</f>
        <v>0</v>
      </c>
      <c r="R80" s="164"/>
    </row>
    <row r="81" spans="1:18" ht="18.75">
      <c r="A81" s="120" t="s">
        <v>130</v>
      </c>
      <c r="B81" s="28" t="s">
        <v>2</v>
      </c>
      <c r="C81" s="86">
        <v>1</v>
      </c>
      <c r="D81" s="28" t="s">
        <v>7</v>
      </c>
      <c r="E81" s="30" t="s">
        <v>28</v>
      </c>
      <c r="F81" s="30">
        <v>4.93</v>
      </c>
      <c r="G81" s="57" t="s">
        <v>52</v>
      </c>
      <c r="H81" s="30">
        <v>7.4999999999999997E-3</v>
      </c>
      <c r="I81" s="48">
        <v>1</v>
      </c>
      <c r="J81" s="72">
        <v>28000</v>
      </c>
      <c r="K81" s="105">
        <f>Таблица5[[#This Row],[1 шт. = m3]]*Таблица5[[#This Row],[Кол-во шт.]]*Таблица5[[#This Row],[Цена за m3]]</f>
        <v>210</v>
      </c>
      <c r="L81" s="51"/>
      <c r="M81" s="54" t="s">
        <v>76</v>
      </c>
      <c r="N81" s="30">
        <v>7.4999999999999997E-3</v>
      </c>
      <c r="O81" s="81">
        <v>1</v>
      </c>
      <c r="P81" s="64">
        <v>25000</v>
      </c>
      <c r="Q81" s="88">
        <f>Таблица5[[#This Row],[1 = m3 ]]*Таблица5[[#This Row],[Кол-во]]*Таблица5[[#This Row],[Цена -m3]]</f>
        <v>187.5</v>
      </c>
      <c r="R81" s="112"/>
    </row>
    <row r="82" spans="1:18" ht="18.75">
      <c r="A82" s="120" t="s">
        <v>84</v>
      </c>
      <c r="B82" s="29" t="s">
        <v>2</v>
      </c>
      <c r="C82" s="87">
        <v>1</v>
      </c>
      <c r="D82" s="29" t="s">
        <v>7</v>
      </c>
      <c r="E82" s="8" t="s">
        <v>29</v>
      </c>
      <c r="F82" s="8">
        <v>6.16</v>
      </c>
      <c r="G82" s="57" t="s">
        <v>52</v>
      </c>
      <c r="H82" s="5">
        <v>7.4999999999999997E-3</v>
      </c>
      <c r="I82" s="48">
        <v>1</v>
      </c>
      <c r="J82" s="67">
        <v>28000</v>
      </c>
      <c r="K82" s="70">
        <f>Таблица5[[#This Row],[1 шт. = m3]]*Таблица5[[#This Row],[Кол-во шт.]]*Таблица5[[#This Row],[Цена за m3]]</f>
        <v>210</v>
      </c>
      <c r="L82" s="51"/>
      <c r="M82" s="54" t="s">
        <v>76</v>
      </c>
      <c r="N82" s="5">
        <v>7.4999999999999997E-3</v>
      </c>
      <c r="O82" s="81">
        <v>1</v>
      </c>
      <c r="P82" s="71">
        <v>25000</v>
      </c>
      <c r="Q82" s="89">
        <f>Таблица5[[#This Row],[1 = m3 ]]*Таблица5[[#This Row],[Кол-во]]*Таблица5[[#This Row],[Цена -m3]]</f>
        <v>187.5</v>
      </c>
      <c r="R82" s="112"/>
    </row>
    <row r="83" spans="1:18" ht="18.75">
      <c r="A83" s="120" t="s">
        <v>85</v>
      </c>
      <c r="B83" s="11" t="s">
        <v>2</v>
      </c>
      <c r="C83" s="86">
        <v>1</v>
      </c>
      <c r="D83" s="11" t="s">
        <v>7</v>
      </c>
      <c r="E83" s="5" t="s">
        <v>30</v>
      </c>
      <c r="F83" s="30">
        <v>7.39</v>
      </c>
      <c r="G83" s="57" t="s">
        <v>52</v>
      </c>
      <c r="H83" s="5">
        <v>1.125E-2</v>
      </c>
      <c r="I83" s="48">
        <v>1</v>
      </c>
      <c r="J83" s="72">
        <v>28000</v>
      </c>
      <c r="K83" s="105">
        <f>Таблица5[[#This Row],[1 шт. = m3]]*Таблица5[[#This Row],[Кол-во шт.]]*Таблица5[[#This Row],[Цена за m3]]</f>
        <v>315</v>
      </c>
      <c r="L83" s="51"/>
      <c r="M83" s="54" t="s">
        <v>76</v>
      </c>
      <c r="N83" s="5">
        <v>1.125E-2</v>
      </c>
      <c r="O83" s="81">
        <v>1</v>
      </c>
      <c r="P83" s="64">
        <v>25000</v>
      </c>
      <c r="Q83" s="88">
        <f>Таблица5[[#This Row],[1 = m3 ]]*Таблица5[[#This Row],[Кол-во]]*Таблица5[[#This Row],[Цена -m3]]</f>
        <v>281.25</v>
      </c>
      <c r="R83" s="112"/>
    </row>
    <row r="84" spans="1:18" ht="18.75">
      <c r="A84" s="120" t="s">
        <v>86</v>
      </c>
      <c r="B84" s="29" t="s">
        <v>2</v>
      </c>
      <c r="C84" s="87">
        <v>1</v>
      </c>
      <c r="D84" s="29" t="s">
        <v>7</v>
      </c>
      <c r="E84" s="3" t="s">
        <v>11</v>
      </c>
      <c r="F84" s="1">
        <v>9.86</v>
      </c>
      <c r="G84" s="58" t="s">
        <v>52</v>
      </c>
      <c r="H84" s="5">
        <v>1.4999999999999999E-2</v>
      </c>
      <c r="I84" s="48">
        <v>1</v>
      </c>
      <c r="J84" s="67">
        <v>28000</v>
      </c>
      <c r="K84" s="70">
        <f>Таблица5[[#This Row],[1 шт. = m3]]*Таблица5[[#This Row],[Кол-во шт.]]*Таблица5[[#This Row],[Цена за m3]]</f>
        <v>420</v>
      </c>
      <c r="L84" s="51"/>
      <c r="M84" s="54" t="s">
        <v>76</v>
      </c>
      <c r="N84" s="5">
        <v>1.4999999999999999E-2</v>
      </c>
      <c r="O84" s="81">
        <v>1</v>
      </c>
      <c r="P84" s="71">
        <v>25000</v>
      </c>
      <c r="Q84" s="89">
        <f>Таблица5[[#This Row],[1 = m3 ]]*Таблица5[[#This Row],[Кол-во]]*Таблица5[[#This Row],[Цена -m3]]</f>
        <v>375</v>
      </c>
      <c r="R84" s="112"/>
    </row>
    <row r="85" spans="1:18" ht="18.75">
      <c r="A85" s="120" t="s">
        <v>87</v>
      </c>
      <c r="B85" s="11" t="s">
        <v>2</v>
      </c>
      <c r="C85" s="86">
        <v>1</v>
      </c>
      <c r="D85" s="11" t="s">
        <v>7</v>
      </c>
      <c r="E85" s="1" t="s">
        <v>31</v>
      </c>
      <c r="F85" s="1">
        <v>5.91</v>
      </c>
      <c r="G85" s="58" t="s">
        <v>52</v>
      </c>
      <c r="H85" s="5">
        <v>8.9999999999999993E-3</v>
      </c>
      <c r="I85" s="48">
        <v>1</v>
      </c>
      <c r="J85" s="72">
        <v>28000</v>
      </c>
      <c r="K85" s="105">
        <f>Таблица5[[#This Row],[1 шт. = m3]]*Таблица5[[#This Row],[Кол-во шт.]]*Таблица5[[#This Row],[Цена за m3]]</f>
        <v>251.99999999999997</v>
      </c>
      <c r="L85" s="51"/>
      <c r="M85" s="54" t="s">
        <v>76</v>
      </c>
      <c r="N85" s="5">
        <v>8.9999999999999993E-3</v>
      </c>
      <c r="O85" s="81">
        <v>1</v>
      </c>
      <c r="P85" s="64">
        <v>25000</v>
      </c>
      <c r="Q85" s="88">
        <f>Таблица5[[#This Row],[1 = m3 ]]*Таблица5[[#This Row],[Кол-во]]*Таблица5[[#This Row],[Цена -m3]]</f>
        <v>224.99999999999997</v>
      </c>
      <c r="R85" s="112"/>
    </row>
    <row r="86" spans="1:18" ht="18.75">
      <c r="A86" s="120" t="s">
        <v>88</v>
      </c>
      <c r="B86" s="29" t="s">
        <v>2</v>
      </c>
      <c r="C86" s="87">
        <v>1</v>
      </c>
      <c r="D86" s="29" t="s">
        <v>7</v>
      </c>
      <c r="E86" s="1" t="s">
        <v>32</v>
      </c>
      <c r="F86" s="1">
        <v>8.8699999999999992</v>
      </c>
      <c r="G86" s="58" t="s">
        <v>52</v>
      </c>
      <c r="H86" s="5">
        <v>1.35E-2</v>
      </c>
      <c r="I86" s="48">
        <v>1</v>
      </c>
      <c r="J86" s="67">
        <v>28000</v>
      </c>
      <c r="K86" s="70">
        <f>Таблица5[[#This Row],[1 шт. = m3]]*Таблица5[[#This Row],[Кол-во шт.]]*Таблица5[[#This Row],[Цена за m3]]</f>
        <v>378</v>
      </c>
      <c r="L86" s="51"/>
      <c r="M86" s="54" t="s">
        <v>76</v>
      </c>
      <c r="N86" s="5">
        <v>1.35E-2</v>
      </c>
      <c r="O86" s="81">
        <v>1</v>
      </c>
      <c r="P86" s="71">
        <v>25000</v>
      </c>
      <c r="Q86" s="89">
        <f>Таблица5[[#This Row],[1 = m3 ]]*Таблица5[[#This Row],[Кол-во]]*Таблица5[[#This Row],[Цена -m3]]</f>
        <v>337.5</v>
      </c>
      <c r="R86" s="112"/>
    </row>
    <row r="87" spans="1:18" ht="18.75">
      <c r="A87" s="120" t="s">
        <v>89</v>
      </c>
      <c r="B87" s="11" t="s">
        <v>2</v>
      </c>
      <c r="C87" s="86">
        <v>1</v>
      </c>
      <c r="D87" s="11" t="s">
        <v>7</v>
      </c>
      <c r="E87" s="1" t="s">
        <v>33</v>
      </c>
      <c r="F87" s="1">
        <v>7.88</v>
      </c>
      <c r="G87" s="58" t="s">
        <v>52</v>
      </c>
      <c r="H87" s="5">
        <v>1.4999999999999999E-2</v>
      </c>
      <c r="I87" s="48">
        <v>1</v>
      </c>
      <c r="J87" s="72">
        <v>28000</v>
      </c>
      <c r="K87" s="105">
        <f>Таблица5[[#This Row],[1 шт. = m3]]*Таблица5[[#This Row],[Кол-во шт.]]*Таблица5[[#This Row],[Цена за m3]]</f>
        <v>420</v>
      </c>
      <c r="L87" s="51"/>
      <c r="M87" s="54" t="s">
        <v>76</v>
      </c>
      <c r="N87" s="5">
        <v>1.4999999999999999E-2</v>
      </c>
      <c r="O87" s="81">
        <v>1</v>
      </c>
      <c r="P87" s="64">
        <v>25000</v>
      </c>
      <c r="Q87" s="88">
        <f>Таблица5[[#This Row],[1 = m3 ]]*Таблица5[[#This Row],[Кол-во]]*Таблица5[[#This Row],[Цена -m3]]</f>
        <v>375</v>
      </c>
      <c r="R87" s="112"/>
    </row>
    <row r="88" spans="1:18" ht="18.75">
      <c r="A88" s="120" t="s">
        <v>90</v>
      </c>
      <c r="B88" s="29" t="s">
        <v>2</v>
      </c>
      <c r="C88" s="87">
        <v>1</v>
      </c>
      <c r="D88" s="29" t="s">
        <v>7</v>
      </c>
      <c r="E88" s="1" t="s">
        <v>19</v>
      </c>
      <c r="F88" s="1">
        <v>11.83</v>
      </c>
      <c r="G88" s="58" t="s">
        <v>52</v>
      </c>
      <c r="H88" s="5">
        <v>1.7999999999999999E-2</v>
      </c>
      <c r="I88" s="48">
        <v>1</v>
      </c>
      <c r="J88" s="67">
        <v>28000</v>
      </c>
      <c r="K88" s="70">
        <f>Таблица5[[#This Row],[1 шт. = m3]]*Таблица5[[#This Row],[Кол-во шт.]]*Таблица5[[#This Row],[Цена за m3]]</f>
        <v>503.99999999999994</v>
      </c>
      <c r="L88" s="51"/>
      <c r="M88" s="54" t="s">
        <v>76</v>
      </c>
      <c r="N88" s="5">
        <v>1.7999999999999999E-2</v>
      </c>
      <c r="O88" s="81">
        <v>1</v>
      </c>
      <c r="P88" s="71">
        <v>25000</v>
      </c>
      <c r="Q88" s="89">
        <f>Таблица5[[#This Row],[1 = m3 ]]*Таблица5[[#This Row],[Кол-во]]*Таблица5[[#This Row],[Цена -m3]]</f>
        <v>449.99999999999994</v>
      </c>
      <c r="R88" s="112"/>
    </row>
    <row r="89" spans="1:18" ht="18.75">
      <c r="A89" s="120" t="s">
        <v>91</v>
      </c>
      <c r="B89" s="11" t="s">
        <v>2</v>
      </c>
      <c r="C89" s="86">
        <v>1</v>
      </c>
      <c r="D89" s="11" t="s">
        <v>7</v>
      </c>
      <c r="E89" s="1" t="s">
        <v>10</v>
      </c>
      <c r="F89" s="1">
        <v>15.77</v>
      </c>
      <c r="G89" s="58" t="s">
        <v>52</v>
      </c>
      <c r="H89" s="5">
        <v>2.4E-2</v>
      </c>
      <c r="I89" s="48">
        <v>1</v>
      </c>
      <c r="J89" s="72">
        <v>28000</v>
      </c>
      <c r="K89" s="105">
        <f>Таблица5[[#This Row],[1 шт. = m3]]*Таблица5[[#This Row],[Кол-во шт.]]*Таблица5[[#This Row],[Цена за m3]]</f>
        <v>672</v>
      </c>
      <c r="L89" s="51"/>
      <c r="M89" s="54" t="s">
        <v>76</v>
      </c>
      <c r="N89" s="5">
        <v>2.4E-2</v>
      </c>
      <c r="O89" s="81">
        <v>1</v>
      </c>
      <c r="P89" s="64">
        <v>25000</v>
      </c>
      <c r="Q89" s="88">
        <f>Таблица5[[#This Row],[1 = m3 ]]*Таблица5[[#This Row],[Кол-во]]*Таблица5[[#This Row],[Цена -m3]]</f>
        <v>600</v>
      </c>
      <c r="R89" s="112"/>
    </row>
    <row r="90" spans="1:18" ht="18.75">
      <c r="A90" s="120" t="s">
        <v>92</v>
      </c>
      <c r="B90" s="29" t="s">
        <v>2</v>
      </c>
      <c r="C90" s="87">
        <v>1</v>
      </c>
      <c r="D90" s="29" t="s">
        <v>7</v>
      </c>
      <c r="E90" s="1" t="s">
        <v>11</v>
      </c>
      <c r="F90" s="1">
        <v>9.86</v>
      </c>
      <c r="G90" s="58" t="s">
        <v>52</v>
      </c>
      <c r="H90" s="5">
        <v>1.4999999999999999E-2</v>
      </c>
      <c r="I90" s="48">
        <v>1</v>
      </c>
      <c r="J90" s="67">
        <v>28000</v>
      </c>
      <c r="K90" s="70">
        <f>Таблица5[[#This Row],[1 шт. = m3]]*Таблица5[[#This Row],[Кол-во шт.]]*Таблица5[[#This Row],[Цена за m3]]</f>
        <v>420</v>
      </c>
      <c r="L90" s="51"/>
      <c r="M90" s="54" t="s">
        <v>76</v>
      </c>
      <c r="N90" s="5">
        <v>1.4999999999999999E-2</v>
      </c>
      <c r="O90" s="81">
        <v>1</v>
      </c>
      <c r="P90" s="71">
        <v>25000</v>
      </c>
      <c r="Q90" s="89">
        <f>Таблица5[[#This Row],[1 = m3 ]]*Таблица5[[#This Row],[Кол-во]]*Таблица5[[#This Row],[Цена -m3]]</f>
        <v>375</v>
      </c>
      <c r="R90" s="112"/>
    </row>
    <row r="91" spans="1:18" ht="18.75">
      <c r="A91" s="120" t="s">
        <v>93</v>
      </c>
      <c r="B91" s="11" t="s">
        <v>2</v>
      </c>
      <c r="C91" s="86">
        <v>1</v>
      </c>
      <c r="D91" s="11" t="s">
        <v>7</v>
      </c>
      <c r="E91" s="1" t="s">
        <v>12</v>
      </c>
      <c r="F91" s="1">
        <v>14.78</v>
      </c>
      <c r="G91" s="58" t="s">
        <v>52</v>
      </c>
      <c r="H91" s="5">
        <v>2.2499999999999999E-2</v>
      </c>
      <c r="I91" s="48">
        <v>1</v>
      </c>
      <c r="J91" s="72">
        <v>28000</v>
      </c>
      <c r="K91" s="105">
        <f>Таблица5[[#This Row],[1 шт. = m3]]*Таблица5[[#This Row],[Кол-во шт.]]*Таблица5[[#This Row],[Цена за m3]]</f>
        <v>630</v>
      </c>
      <c r="L91" s="51"/>
      <c r="M91" s="54" t="s">
        <v>76</v>
      </c>
      <c r="N91" s="5">
        <v>2.2499999999999999E-2</v>
      </c>
      <c r="O91" s="81">
        <v>1</v>
      </c>
      <c r="P91" s="64">
        <v>25000</v>
      </c>
      <c r="Q91" s="88">
        <f>Таблица5[[#This Row],[1 = m3 ]]*Таблица5[[#This Row],[Кол-во]]*Таблица5[[#This Row],[Цена -m3]]</f>
        <v>562.5</v>
      </c>
      <c r="R91" s="112"/>
    </row>
    <row r="92" spans="1:18" ht="18.75">
      <c r="A92" s="120" t="s">
        <v>94</v>
      </c>
      <c r="B92" s="29" t="s">
        <v>2</v>
      </c>
      <c r="C92" s="87">
        <v>1</v>
      </c>
      <c r="D92" s="29" t="s">
        <v>7</v>
      </c>
      <c r="E92" s="1" t="s">
        <v>13</v>
      </c>
      <c r="F92" s="1">
        <v>17.25</v>
      </c>
      <c r="G92" s="58" t="s">
        <v>52</v>
      </c>
      <c r="H92" s="5">
        <v>2.6249999999999999E-2</v>
      </c>
      <c r="I92" s="48">
        <v>1</v>
      </c>
      <c r="J92" s="67">
        <v>28000</v>
      </c>
      <c r="K92" s="70">
        <f>Таблица5[[#This Row],[1 шт. = m3]]*Таблица5[[#This Row],[Кол-во шт.]]*Таблица5[[#This Row],[Цена за m3]]</f>
        <v>735</v>
      </c>
      <c r="L92" s="51"/>
      <c r="M92" s="54" t="s">
        <v>76</v>
      </c>
      <c r="N92" s="5">
        <v>2.6249999999999999E-2</v>
      </c>
      <c r="O92" s="81">
        <v>1</v>
      </c>
      <c r="P92" s="71">
        <v>25000</v>
      </c>
      <c r="Q92" s="89">
        <f>Таблица5[[#This Row],[1 = m3 ]]*Таблица5[[#This Row],[Кол-во]]*Таблица5[[#This Row],[Цена -m3]]</f>
        <v>656.25</v>
      </c>
      <c r="R92" s="112"/>
    </row>
    <row r="93" spans="1:18" ht="18.75">
      <c r="A93" s="120" t="s">
        <v>95</v>
      </c>
      <c r="B93" s="11" t="s">
        <v>2</v>
      </c>
      <c r="C93" s="86">
        <v>1</v>
      </c>
      <c r="D93" s="11" t="s">
        <v>7</v>
      </c>
      <c r="E93" s="1" t="s">
        <v>14</v>
      </c>
      <c r="F93" s="1">
        <v>19.71</v>
      </c>
      <c r="G93" s="58" t="s">
        <v>52</v>
      </c>
      <c r="H93" s="5">
        <v>0.03</v>
      </c>
      <c r="I93" s="48">
        <v>1</v>
      </c>
      <c r="J93" s="72">
        <v>28000</v>
      </c>
      <c r="K93" s="105">
        <f>Таблица5[[#This Row],[1 шт. = m3]]*Таблица5[[#This Row],[Кол-во шт.]]*Таблица5[[#This Row],[Цена за m3]]</f>
        <v>840</v>
      </c>
      <c r="L93" s="51"/>
      <c r="M93" s="54" t="s">
        <v>76</v>
      </c>
      <c r="N93" s="5">
        <v>0.03</v>
      </c>
      <c r="O93" s="81">
        <v>1</v>
      </c>
      <c r="P93" s="64">
        <v>26000</v>
      </c>
      <c r="Q93" s="88">
        <f>Таблица5[[#This Row],[1 = m3 ]]*Таблица5[[#This Row],[Кол-во]]*Таблица5[[#This Row],[Цена -m3]]</f>
        <v>780</v>
      </c>
      <c r="R93" s="112"/>
    </row>
    <row r="94" spans="1:18" ht="18.75">
      <c r="A94" s="120" t="s">
        <v>96</v>
      </c>
      <c r="B94" s="29" t="s">
        <v>2</v>
      </c>
      <c r="C94" s="87">
        <v>1</v>
      </c>
      <c r="D94" s="29" t="s">
        <v>7</v>
      </c>
      <c r="E94" s="1" t="s">
        <v>15</v>
      </c>
      <c r="F94" s="1">
        <v>24.64</v>
      </c>
      <c r="G94" s="58" t="s">
        <v>52</v>
      </c>
      <c r="H94" s="5">
        <v>3.7499999999999999E-2</v>
      </c>
      <c r="I94" s="48">
        <v>1</v>
      </c>
      <c r="J94" s="67">
        <v>28000</v>
      </c>
      <c r="K94" s="70">
        <f>Таблица5[[#This Row],[1 шт. = m3]]*Таблица5[[#This Row],[Кол-во шт.]]*Таблица5[[#This Row],[Цена за m3]]</f>
        <v>1050</v>
      </c>
      <c r="L94" s="51"/>
      <c r="M94" s="54" t="s">
        <v>76</v>
      </c>
      <c r="N94" s="5">
        <v>3.7499999999999999E-2</v>
      </c>
      <c r="O94" s="81">
        <v>1</v>
      </c>
      <c r="P94" s="71">
        <v>26000</v>
      </c>
      <c r="Q94" s="89">
        <f>Таблица5[[#This Row],[1 = m3 ]]*Таблица5[[#This Row],[Кол-во]]*Таблица5[[#This Row],[Цена -m3]]</f>
        <v>975</v>
      </c>
      <c r="R94" s="112"/>
    </row>
    <row r="95" spans="1:18" ht="18.75">
      <c r="A95" s="120" t="s">
        <v>97</v>
      </c>
      <c r="B95" s="11" t="s">
        <v>2</v>
      </c>
      <c r="C95" s="86">
        <v>1</v>
      </c>
      <c r="D95" s="11" t="s">
        <v>7</v>
      </c>
      <c r="E95" s="1" t="s">
        <v>16</v>
      </c>
      <c r="F95" s="1">
        <v>17.739999999999998</v>
      </c>
      <c r="G95" s="58" t="s">
        <v>52</v>
      </c>
      <c r="H95" s="5">
        <v>2.7E-2</v>
      </c>
      <c r="I95" s="48">
        <v>1</v>
      </c>
      <c r="J95" s="72">
        <v>28000</v>
      </c>
      <c r="K95" s="105">
        <f>Таблица5[[#This Row],[1 шт. = m3]]*Таблица5[[#This Row],[Кол-во шт.]]*Таблица5[[#This Row],[Цена за m3]]</f>
        <v>756</v>
      </c>
      <c r="L95" s="51"/>
      <c r="M95" s="54" t="s">
        <v>76</v>
      </c>
      <c r="N95" s="5">
        <v>2.7E-2</v>
      </c>
      <c r="O95" s="81">
        <v>1</v>
      </c>
      <c r="P95" s="64">
        <v>26000</v>
      </c>
      <c r="Q95" s="88">
        <f>Таблица5[[#This Row],[1 = m3 ]]*Таблица5[[#This Row],[Кол-во]]*Таблица5[[#This Row],[Цена -m3]]</f>
        <v>702</v>
      </c>
      <c r="R95" s="112"/>
    </row>
    <row r="96" spans="1:18" ht="18.75">
      <c r="A96" s="120" t="s">
        <v>98</v>
      </c>
      <c r="B96" s="29" t="s">
        <v>2</v>
      </c>
      <c r="C96" s="87">
        <v>1</v>
      </c>
      <c r="D96" s="29" t="s">
        <v>7</v>
      </c>
      <c r="E96" s="1" t="s">
        <v>17</v>
      </c>
      <c r="F96" s="1">
        <v>23.65</v>
      </c>
      <c r="G96" s="58" t="s">
        <v>52</v>
      </c>
      <c r="H96" s="30">
        <v>3.5999999999999997E-2</v>
      </c>
      <c r="I96" s="48">
        <v>1</v>
      </c>
      <c r="J96" s="67">
        <v>28000</v>
      </c>
      <c r="K96" s="70">
        <f>Таблица5[[#This Row],[1 шт. = m3]]*Таблица5[[#This Row],[Кол-во шт.]]*Таблица5[[#This Row],[Цена за m3]]</f>
        <v>1007.9999999999999</v>
      </c>
      <c r="L96" s="51"/>
      <c r="M96" s="54" t="s">
        <v>76</v>
      </c>
      <c r="N96" s="30">
        <v>3.5999999999999997E-2</v>
      </c>
      <c r="O96" s="81">
        <v>1</v>
      </c>
      <c r="P96" s="71">
        <v>26000</v>
      </c>
      <c r="Q96" s="89">
        <f>Таблица5[[#This Row],[1 = m3 ]]*Таблица5[[#This Row],[Кол-во]]*Таблица5[[#This Row],[Цена -m3]]</f>
        <v>935.99999999999989</v>
      </c>
      <c r="R96" s="112"/>
    </row>
    <row r="97" spans="1:18" ht="18.75">
      <c r="A97" s="120" t="s">
        <v>127</v>
      </c>
      <c r="B97" s="48" t="s">
        <v>2</v>
      </c>
      <c r="C97" s="185">
        <v>1</v>
      </c>
      <c r="D97" s="48" t="s">
        <v>7</v>
      </c>
      <c r="E97" s="48" t="s">
        <v>11</v>
      </c>
      <c r="F97" s="48">
        <v>9.86</v>
      </c>
      <c r="G97" s="48" t="s">
        <v>52</v>
      </c>
      <c r="H97" s="48">
        <v>1.4999999999999999E-2</v>
      </c>
      <c r="I97" s="48">
        <v>1</v>
      </c>
      <c r="J97" s="175">
        <v>28000</v>
      </c>
      <c r="K97" s="142">
        <f>Таблица5[[#This Row],[1 шт. = m3]]*Таблица5[[#This Row],[Кол-во шт.]]*Таблица5[[#This Row],[Цена за m3]]</f>
        <v>420</v>
      </c>
      <c r="L97" s="53"/>
      <c r="M97" s="177" t="s">
        <v>76</v>
      </c>
      <c r="N97" s="81">
        <v>1.4999999999999999E-2</v>
      </c>
      <c r="O97" s="177">
        <v>1</v>
      </c>
      <c r="P97" s="172">
        <v>25000</v>
      </c>
      <c r="Q97" s="173">
        <f>Таблица5[[#This Row],[1 = m3 ]]*Таблица5[[#This Row],[Кол-во]]*Таблица5[[#This Row],[Цена -m3]]</f>
        <v>375</v>
      </c>
      <c r="R97" s="112"/>
    </row>
    <row r="98" spans="1:18" ht="18.75">
      <c r="A98" s="120" t="s">
        <v>107</v>
      </c>
      <c r="B98" s="1" t="s">
        <v>2</v>
      </c>
      <c r="C98" s="84">
        <v>1</v>
      </c>
      <c r="D98" s="1" t="s">
        <v>7</v>
      </c>
      <c r="E98" s="1" t="s">
        <v>18</v>
      </c>
      <c r="F98" s="1">
        <v>12.32</v>
      </c>
      <c r="G98" s="48" t="s">
        <v>52</v>
      </c>
      <c r="H98" s="5">
        <v>1.8749999999999999E-2</v>
      </c>
      <c r="I98" s="48">
        <v>1</v>
      </c>
      <c r="J98" s="65">
        <v>28000</v>
      </c>
      <c r="K98" s="106">
        <f>Таблица5[[#This Row],[1 шт. = m3]]*Таблица5[[#This Row],[Кол-во шт.]]*Таблица5[[#This Row],[Цена за m3]]</f>
        <v>525</v>
      </c>
      <c r="L98" s="51"/>
      <c r="M98" s="54" t="s">
        <v>76</v>
      </c>
      <c r="N98" s="5">
        <v>1.8749999999999999E-2</v>
      </c>
      <c r="O98" s="81">
        <v>1</v>
      </c>
      <c r="P98" s="64">
        <v>25000</v>
      </c>
      <c r="Q98" s="88">
        <f>Таблица5[[#This Row],[1 = m3 ]]*Таблица5[[#This Row],[Кол-во]]*Таблица5[[#This Row],[Цена -m3]]</f>
        <v>468.75</v>
      </c>
      <c r="R98" s="112"/>
    </row>
    <row r="99" spans="1:18" ht="18.75">
      <c r="A99" s="120" t="s">
        <v>131</v>
      </c>
      <c r="B99" s="1" t="s">
        <v>2</v>
      </c>
      <c r="C99" s="84">
        <v>1</v>
      </c>
      <c r="D99" s="1" t="s">
        <v>7</v>
      </c>
      <c r="E99" s="1" t="s">
        <v>12</v>
      </c>
      <c r="F99" s="1">
        <v>14.78</v>
      </c>
      <c r="G99" s="48" t="s">
        <v>52</v>
      </c>
      <c r="H99" s="5">
        <v>2.2499999999999999E-2</v>
      </c>
      <c r="I99" s="48">
        <v>1</v>
      </c>
      <c r="J99" s="65">
        <v>28000</v>
      </c>
      <c r="K99" s="106">
        <f>Таблица5[[#This Row],[1 шт. = m3]]*Таблица5[[#This Row],[Кол-во шт.]]*Таблица5[[#This Row],[Цена за m3]]</f>
        <v>630</v>
      </c>
      <c r="L99" s="51"/>
      <c r="M99" s="54" t="s">
        <v>76</v>
      </c>
      <c r="N99" s="5">
        <v>2.2499999999999999E-2</v>
      </c>
      <c r="O99" s="81">
        <v>1</v>
      </c>
      <c r="P99" s="71">
        <v>25000</v>
      </c>
      <c r="Q99" s="89">
        <f>Таблица5[[#This Row],[1 = m3 ]]*Таблица5[[#This Row],[Кол-во]]*Таблица5[[#This Row],[Цена -m3]]</f>
        <v>562.5</v>
      </c>
      <c r="R99" s="112"/>
    </row>
    <row r="100" spans="1:18" ht="18.75">
      <c r="A100" s="120" t="s">
        <v>109</v>
      </c>
      <c r="B100" s="1" t="s">
        <v>2</v>
      </c>
      <c r="C100" s="84">
        <v>1</v>
      </c>
      <c r="D100" s="1" t="s">
        <v>7</v>
      </c>
      <c r="E100" s="1" t="s">
        <v>14</v>
      </c>
      <c r="F100" s="1">
        <v>19.71</v>
      </c>
      <c r="G100" s="48" t="s">
        <v>52</v>
      </c>
      <c r="H100" s="5">
        <v>2.7E-2</v>
      </c>
      <c r="I100" s="48">
        <v>1</v>
      </c>
      <c r="J100" s="65">
        <v>28000</v>
      </c>
      <c r="K100" s="106">
        <f>Таблица5[[#This Row],[1 шт. = m3]]*Таблица5[[#This Row],[Кол-во шт.]]*Таблица5[[#This Row],[Цена за m3]]</f>
        <v>756</v>
      </c>
      <c r="L100" s="51"/>
      <c r="M100" s="54" t="s">
        <v>76</v>
      </c>
      <c r="N100" s="5">
        <v>2.7E-2</v>
      </c>
      <c r="O100" s="81">
        <v>1</v>
      </c>
      <c r="P100" s="64">
        <v>25000</v>
      </c>
      <c r="Q100" s="88">
        <f>Таблица5[[#This Row],[1 = m3 ]]*Таблица5[[#This Row],[Кол-во]]*Таблица5[[#This Row],[Цена -m3]]</f>
        <v>675</v>
      </c>
      <c r="R100" s="112"/>
    </row>
    <row r="101" spans="1:18" ht="18.75">
      <c r="A101" s="120" t="s">
        <v>110</v>
      </c>
      <c r="B101" s="1" t="s">
        <v>2</v>
      </c>
      <c r="C101" s="84">
        <v>1</v>
      </c>
      <c r="D101" s="1" t="s">
        <v>7</v>
      </c>
      <c r="E101" s="1" t="s">
        <v>19</v>
      </c>
      <c r="F101" s="1">
        <v>11.83</v>
      </c>
      <c r="G101" s="48" t="s">
        <v>52</v>
      </c>
      <c r="H101" s="5">
        <v>3.5999999999999997E-2</v>
      </c>
      <c r="I101" s="48">
        <v>1</v>
      </c>
      <c r="J101" s="65">
        <v>28000</v>
      </c>
      <c r="K101" s="106">
        <f>Таблица5[[#This Row],[1 шт. = m3]]*Таблица5[[#This Row],[Кол-во шт.]]*Таблица5[[#This Row],[Цена за m3]]</f>
        <v>1007.9999999999999</v>
      </c>
      <c r="L101" s="51"/>
      <c r="M101" s="54" t="s">
        <v>76</v>
      </c>
      <c r="N101" s="5">
        <v>3.5999999999999997E-2</v>
      </c>
      <c r="O101" s="81">
        <v>1</v>
      </c>
      <c r="P101" s="71">
        <v>25000</v>
      </c>
      <c r="Q101" s="89">
        <f>Таблица5[[#This Row],[1 = m3 ]]*Таблица5[[#This Row],[Кол-во]]*Таблица5[[#This Row],[Цена -m3]]</f>
        <v>899.99999999999989</v>
      </c>
      <c r="R101" s="112"/>
    </row>
    <row r="102" spans="1:18" ht="18.75">
      <c r="A102" s="120" t="s">
        <v>132</v>
      </c>
      <c r="B102" s="1" t="s">
        <v>2</v>
      </c>
      <c r="C102" s="84">
        <v>1</v>
      </c>
      <c r="D102" s="1" t="s">
        <v>7</v>
      </c>
      <c r="E102" s="1" t="s">
        <v>16</v>
      </c>
      <c r="F102" s="1">
        <v>17.739999999999998</v>
      </c>
      <c r="G102" s="48" t="s">
        <v>52</v>
      </c>
      <c r="H102" s="5">
        <v>4.8000000000000001E-2</v>
      </c>
      <c r="I102" s="48">
        <v>1</v>
      </c>
      <c r="J102" s="65">
        <v>28000</v>
      </c>
      <c r="K102" s="106">
        <f>Таблица5[[#This Row],[1 шт. = m3]]*Таблица5[[#This Row],[Кол-во шт.]]*Таблица5[[#This Row],[Цена за m3]]</f>
        <v>1344</v>
      </c>
      <c r="L102" s="51"/>
      <c r="M102" s="54" t="s">
        <v>76</v>
      </c>
      <c r="N102" s="5">
        <v>4.8000000000000001E-2</v>
      </c>
      <c r="O102" s="81">
        <v>1</v>
      </c>
      <c r="P102" s="64">
        <v>25000</v>
      </c>
      <c r="Q102" s="88">
        <f>Таблица5[[#This Row],[1 = m3 ]]*Таблица5[[#This Row],[Кол-во]]*Таблица5[[#This Row],[Цена -m3]]</f>
        <v>1200</v>
      </c>
      <c r="R102" s="112"/>
    </row>
    <row r="103" spans="1:18" ht="18.75">
      <c r="A103" s="120" t="s">
        <v>112</v>
      </c>
      <c r="B103" s="1" t="s">
        <v>2</v>
      </c>
      <c r="C103" s="84">
        <v>1</v>
      </c>
      <c r="D103" s="1" t="s">
        <v>7</v>
      </c>
      <c r="E103" s="1" t="s">
        <v>10</v>
      </c>
      <c r="F103" s="1">
        <v>15.77</v>
      </c>
      <c r="G103" s="48" t="s">
        <v>52</v>
      </c>
      <c r="H103" s="5">
        <v>0.03</v>
      </c>
      <c r="I103" s="48">
        <v>1</v>
      </c>
      <c r="J103" s="65">
        <v>28000</v>
      </c>
      <c r="K103" s="106">
        <f>Таблица5[[#This Row],[1 шт. = m3]]*Таблица5[[#This Row],[Кол-во шт.]]*Таблица5[[#This Row],[Цена за m3]]</f>
        <v>840</v>
      </c>
      <c r="L103" s="51"/>
      <c r="M103" s="54" t="s">
        <v>76</v>
      </c>
      <c r="N103" s="5">
        <v>0.03</v>
      </c>
      <c r="O103" s="81">
        <v>1</v>
      </c>
      <c r="P103" s="71">
        <v>25000</v>
      </c>
      <c r="Q103" s="89">
        <f>Таблица5[[#This Row],[1 = m3 ]]*Таблица5[[#This Row],[Кол-во]]*Таблица5[[#This Row],[Цена -m3]]</f>
        <v>750</v>
      </c>
      <c r="R103" s="112"/>
    </row>
    <row r="104" spans="1:18" ht="18.75">
      <c r="A104" s="120" t="s">
        <v>113</v>
      </c>
      <c r="B104" s="1" t="s">
        <v>2</v>
      </c>
      <c r="C104" s="84">
        <v>1</v>
      </c>
      <c r="D104" s="1" t="s">
        <v>7</v>
      </c>
      <c r="E104" s="1" t="s">
        <v>17</v>
      </c>
      <c r="F104" s="1">
        <v>23.65</v>
      </c>
      <c r="G104" s="48" t="s">
        <v>52</v>
      </c>
      <c r="H104" s="5">
        <v>4.4999999999999998E-2</v>
      </c>
      <c r="I104" s="48">
        <v>1</v>
      </c>
      <c r="J104" s="65">
        <v>28000</v>
      </c>
      <c r="K104" s="106">
        <f>Таблица5[[#This Row],[1 шт. = m3]]*Таблица5[[#This Row],[Кол-во шт.]]*Таблица5[[#This Row],[Цена за m3]]</f>
        <v>1260</v>
      </c>
      <c r="L104" s="51"/>
      <c r="M104" s="54" t="s">
        <v>76</v>
      </c>
      <c r="N104" s="5">
        <v>4.4999999999999998E-2</v>
      </c>
      <c r="O104" s="81">
        <v>1</v>
      </c>
      <c r="P104" s="64">
        <v>25000</v>
      </c>
      <c r="Q104" s="88">
        <f>Таблица5[[#This Row],[1 = m3 ]]*Таблица5[[#This Row],[Кол-во]]*Таблица5[[#This Row],[Цена -m3]]</f>
        <v>1125</v>
      </c>
      <c r="R104" s="112"/>
    </row>
    <row r="105" spans="1:18" ht="18.75">
      <c r="A105" s="120" t="s">
        <v>114</v>
      </c>
      <c r="B105" s="1" t="s">
        <v>2</v>
      </c>
      <c r="C105" s="84">
        <v>1</v>
      </c>
      <c r="D105" s="1" t="s">
        <v>7</v>
      </c>
      <c r="E105" s="1" t="s">
        <v>20</v>
      </c>
      <c r="F105" s="1">
        <v>31.54</v>
      </c>
      <c r="G105" s="48" t="s">
        <v>52</v>
      </c>
      <c r="H105" s="5">
        <v>6.4000000000000001E-2</v>
      </c>
      <c r="I105" s="48">
        <v>1</v>
      </c>
      <c r="J105" s="65">
        <v>28000</v>
      </c>
      <c r="K105" s="106">
        <f>Таблица5[[#This Row],[1 шт. = m3]]*Таблица5[[#This Row],[Кол-во шт.]]*Таблица5[[#This Row],[Цена за m3]]</f>
        <v>1792</v>
      </c>
      <c r="L105" s="51"/>
      <c r="M105" s="54" t="s">
        <v>76</v>
      </c>
      <c r="N105" s="5">
        <v>6.4000000000000001E-2</v>
      </c>
      <c r="O105" s="81">
        <v>1</v>
      </c>
      <c r="P105" s="71">
        <v>25000</v>
      </c>
      <c r="Q105" s="89">
        <f>Таблица5[[#This Row],[1 = m3 ]]*Таблица5[[#This Row],[Кол-во]]*Таблица5[[#This Row],[Цена -m3]]</f>
        <v>1600</v>
      </c>
      <c r="R105" s="112"/>
    </row>
    <row r="106" spans="1:18" ht="18.75">
      <c r="A106" s="120" t="s">
        <v>115</v>
      </c>
      <c r="B106" s="1" t="s">
        <v>2</v>
      </c>
      <c r="C106" s="84">
        <v>1</v>
      </c>
      <c r="D106" s="1" t="s">
        <v>7</v>
      </c>
      <c r="E106" s="1" t="s">
        <v>16</v>
      </c>
      <c r="F106" s="1">
        <v>16.21</v>
      </c>
      <c r="G106" s="48" t="s">
        <v>52</v>
      </c>
      <c r="H106" s="5">
        <v>2.7E-2</v>
      </c>
      <c r="I106" s="48">
        <v>1</v>
      </c>
      <c r="J106" s="65">
        <v>28000</v>
      </c>
      <c r="K106" s="106">
        <f>Таблица5[[#This Row],[1 шт. = m3]]*Таблица5[[#This Row],[Кол-во шт.]]*Таблица5[[#This Row],[Цена за m3]]</f>
        <v>756</v>
      </c>
      <c r="L106" s="51"/>
      <c r="M106" s="54" t="s">
        <v>76</v>
      </c>
      <c r="N106" s="5">
        <v>2.7E-2</v>
      </c>
      <c r="O106" s="81">
        <v>1</v>
      </c>
      <c r="P106" s="64">
        <v>25000</v>
      </c>
      <c r="Q106" s="88">
        <f>Таблица5[[#This Row],[1 = m3 ]]*Таблица5[[#This Row],[Кол-во]]*Таблица5[[#This Row],[Цена -m3]]</f>
        <v>675</v>
      </c>
      <c r="R106" s="112"/>
    </row>
    <row r="107" spans="1:18" ht="18.75">
      <c r="A107" s="120" t="s">
        <v>116</v>
      </c>
      <c r="B107" s="1" t="s">
        <v>2</v>
      </c>
      <c r="C107" s="84">
        <v>1</v>
      </c>
      <c r="D107" s="1" t="s">
        <v>7</v>
      </c>
      <c r="E107" s="1" t="s">
        <v>21</v>
      </c>
      <c r="F107" s="1" t="s">
        <v>5</v>
      </c>
      <c r="G107" s="48" t="s">
        <v>52</v>
      </c>
      <c r="H107" s="5">
        <v>4.0500000000000001E-2</v>
      </c>
      <c r="I107" s="48">
        <v>1</v>
      </c>
      <c r="J107" s="65">
        <v>28000</v>
      </c>
      <c r="K107" s="106">
        <f>Таблица5[[#This Row],[1 шт. = m3]]*Таблица5[[#This Row],[Кол-во шт.]]*Таблица5[[#This Row],[Цена за m3]]</f>
        <v>1134</v>
      </c>
      <c r="L107" s="51"/>
      <c r="M107" s="54" t="s">
        <v>76</v>
      </c>
      <c r="N107" s="5">
        <v>4.0500000000000001E-2</v>
      </c>
      <c r="O107" s="81">
        <v>1</v>
      </c>
      <c r="P107" s="71">
        <v>25000</v>
      </c>
      <c r="Q107" s="89">
        <f>Таблица5[[#This Row],[1 = m3 ]]*Таблица5[[#This Row],[Кол-во]]*Таблица5[[#This Row],[Цена -m3]]</f>
        <v>1012.5</v>
      </c>
      <c r="R107" s="112"/>
    </row>
    <row r="108" spans="1:18" ht="18.75">
      <c r="A108" s="120" t="s">
        <v>117</v>
      </c>
      <c r="B108" s="1" t="s">
        <v>2</v>
      </c>
      <c r="C108" s="84">
        <v>1</v>
      </c>
      <c r="D108" s="1" t="s">
        <v>7</v>
      </c>
      <c r="E108" s="1" t="s">
        <v>22</v>
      </c>
      <c r="F108" s="1" t="s">
        <v>6</v>
      </c>
      <c r="G108" s="48" t="s">
        <v>52</v>
      </c>
      <c r="H108" s="5">
        <v>5.3999999999999999E-2</v>
      </c>
      <c r="I108" s="48">
        <v>1</v>
      </c>
      <c r="J108" s="65">
        <v>28000</v>
      </c>
      <c r="K108" s="106">
        <f>Таблица5[[#This Row],[1 шт. = m3]]*Таблица5[[#This Row],[Кол-во шт.]]*Таблица5[[#This Row],[Цена за m3]]</f>
        <v>1512</v>
      </c>
      <c r="L108" s="51"/>
      <c r="M108" s="54" t="s">
        <v>76</v>
      </c>
      <c r="N108" s="5">
        <v>5.3999999999999999E-2</v>
      </c>
      <c r="O108" s="81">
        <v>1</v>
      </c>
      <c r="P108" s="64">
        <v>25000</v>
      </c>
      <c r="Q108" s="88">
        <f>Таблица5[[#This Row],[1 = m3 ]]*Таблица5[[#This Row],[Кол-во]]*Таблица5[[#This Row],[Цена -m3]]</f>
        <v>1350</v>
      </c>
      <c r="R108" s="112"/>
    </row>
    <row r="109" spans="1:18" ht="18.75">
      <c r="A109" s="120" t="s">
        <v>118</v>
      </c>
      <c r="B109" s="1" t="s">
        <v>2</v>
      </c>
      <c r="C109" s="84">
        <v>1</v>
      </c>
      <c r="D109" s="1" t="s">
        <v>7</v>
      </c>
      <c r="E109" s="1" t="s">
        <v>14</v>
      </c>
      <c r="F109" s="1">
        <v>19.71</v>
      </c>
      <c r="G109" s="48" t="s">
        <v>52</v>
      </c>
      <c r="H109" s="5">
        <v>0.06</v>
      </c>
      <c r="I109" s="48">
        <v>1</v>
      </c>
      <c r="J109" s="65">
        <v>28000</v>
      </c>
      <c r="K109" s="106">
        <f>Таблица5[[#This Row],[1 шт. = m3]]*Таблица5[[#This Row],[Кол-во шт.]]*Таблица5[[#This Row],[Цена за m3]]</f>
        <v>1680</v>
      </c>
      <c r="L109" s="51"/>
      <c r="M109" s="54" t="s">
        <v>76</v>
      </c>
      <c r="N109" s="5">
        <v>0.06</v>
      </c>
      <c r="O109" s="81">
        <v>1</v>
      </c>
      <c r="P109" s="71">
        <v>25000</v>
      </c>
      <c r="Q109" s="89">
        <f>Таблица5[[#This Row],[1 = m3 ]]*Таблица5[[#This Row],[Кол-во]]*Таблица5[[#This Row],[Цена -m3]]</f>
        <v>1500</v>
      </c>
      <c r="R109" s="112"/>
    </row>
    <row r="110" spans="1:18" ht="18.75">
      <c r="A110" s="120" t="s">
        <v>119</v>
      </c>
      <c r="B110" s="1" t="s">
        <v>2</v>
      </c>
      <c r="C110" s="84">
        <v>1</v>
      </c>
      <c r="D110" s="1" t="s">
        <v>7</v>
      </c>
      <c r="E110" s="1" t="s">
        <v>23</v>
      </c>
      <c r="F110" s="1">
        <v>29.57</v>
      </c>
      <c r="G110" s="48" t="s">
        <v>52</v>
      </c>
      <c r="H110" s="5">
        <v>7.4999999999999997E-2</v>
      </c>
      <c r="I110" s="48">
        <v>1</v>
      </c>
      <c r="J110" s="65">
        <v>28000</v>
      </c>
      <c r="K110" s="106">
        <f>Таблица5[[#This Row],[1 шт. = m3]]*Таблица5[[#This Row],[Кол-во шт.]]*Таблица5[[#This Row],[Цена за m3]]</f>
        <v>2100</v>
      </c>
      <c r="L110" s="51"/>
      <c r="M110" s="54" t="s">
        <v>76</v>
      </c>
      <c r="N110" s="5">
        <v>7.4999999999999997E-2</v>
      </c>
      <c r="O110" s="81">
        <v>1</v>
      </c>
      <c r="P110" s="64">
        <v>25000</v>
      </c>
      <c r="Q110" s="88">
        <f>Таблица5[[#This Row],[1 = m3 ]]*Таблица5[[#This Row],[Кол-во]]*Таблица5[[#This Row],[Цена -m3]]</f>
        <v>1875</v>
      </c>
      <c r="R110" s="112"/>
    </row>
    <row r="111" spans="1:18" ht="18.75">
      <c r="A111" s="120" t="s">
        <v>120</v>
      </c>
      <c r="B111" s="1" t="s">
        <v>2</v>
      </c>
      <c r="C111" s="84">
        <v>1</v>
      </c>
      <c r="D111" s="1" t="s">
        <v>7</v>
      </c>
      <c r="E111" s="1" t="s">
        <v>24</v>
      </c>
      <c r="F111" s="1">
        <v>34.49</v>
      </c>
      <c r="G111" s="48" t="s">
        <v>52</v>
      </c>
      <c r="H111" s="5">
        <v>5.3999999999999999E-2</v>
      </c>
      <c r="I111" s="48">
        <v>1</v>
      </c>
      <c r="J111" s="65">
        <v>28000</v>
      </c>
      <c r="K111" s="106">
        <f>Таблица5[[#This Row],[1 шт. = m3]]*Таблица5[[#This Row],[Кол-во шт.]]*Таблица5[[#This Row],[Цена за m3]]</f>
        <v>1512</v>
      </c>
      <c r="L111" s="51"/>
      <c r="M111" s="54" t="s">
        <v>76</v>
      </c>
      <c r="N111" s="5">
        <v>5.3999999999999999E-2</v>
      </c>
      <c r="O111" s="81">
        <v>1</v>
      </c>
      <c r="P111" s="71">
        <v>25000</v>
      </c>
      <c r="Q111" s="89">
        <f>Таблица5[[#This Row],[1 = m3 ]]*Таблица5[[#This Row],[Кол-во]]*Таблица5[[#This Row],[Цена -m3]]</f>
        <v>1350</v>
      </c>
      <c r="R111" s="112"/>
    </row>
    <row r="112" spans="1:18" ht="18.75">
      <c r="A112" s="120" t="s">
        <v>121</v>
      </c>
      <c r="B112" s="1" t="s">
        <v>2</v>
      </c>
      <c r="C112" s="84">
        <v>1</v>
      </c>
      <c r="D112" s="1" t="s">
        <v>7</v>
      </c>
      <c r="E112" s="1" t="s">
        <v>25</v>
      </c>
      <c r="F112" s="1">
        <v>39.42</v>
      </c>
      <c r="G112" s="48" t="s">
        <v>52</v>
      </c>
      <c r="H112" s="5">
        <v>0.06</v>
      </c>
      <c r="I112" s="48">
        <v>1</v>
      </c>
      <c r="J112" s="65">
        <v>28000</v>
      </c>
      <c r="K112" s="106">
        <f>Таблица5[[#This Row],[1 шт. = m3]]*Таблица5[[#This Row],[Кол-во шт.]]*Таблица5[[#This Row],[Цена за m3]]</f>
        <v>1680</v>
      </c>
      <c r="L112" s="51"/>
      <c r="M112" s="54" t="s">
        <v>76</v>
      </c>
      <c r="N112" s="5">
        <v>0.06</v>
      </c>
      <c r="O112" s="81">
        <v>1</v>
      </c>
      <c r="P112" s="64">
        <v>25000</v>
      </c>
      <c r="Q112" s="88">
        <f>Таблица5[[#This Row],[1 = m3 ]]*Таблица5[[#This Row],[Кол-во]]*Таблица5[[#This Row],[Цена -m3]]</f>
        <v>1500</v>
      </c>
      <c r="R112" s="112"/>
    </row>
    <row r="113" spans="1:18" ht="18.75">
      <c r="A113" s="120" t="s">
        <v>122</v>
      </c>
      <c r="B113" s="1" t="s">
        <v>2</v>
      </c>
      <c r="C113" s="84">
        <v>1</v>
      </c>
      <c r="D113" s="1" t="s">
        <v>7</v>
      </c>
      <c r="E113" s="1" t="s">
        <v>26</v>
      </c>
      <c r="F113" s="1">
        <v>49.28</v>
      </c>
      <c r="G113" s="48" t="s">
        <v>52</v>
      </c>
      <c r="H113" s="5">
        <v>5.8000000000000003E-2</v>
      </c>
      <c r="I113" s="48">
        <v>1</v>
      </c>
      <c r="J113" s="65">
        <v>28000</v>
      </c>
      <c r="K113" s="106">
        <f>Таблица5[[#This Row],[1 шт. = m3]]*Таблица5[[#This Row],[Кол-во шт.]]*Таблица5[[#This Row],[Цена за m3]]</f>
        <v>1624</v>
      </c>
      <c r="L113" s="51"/>
      <c r="M113" s="54" t="s">
        <v>76</v>
      </c>
      <c r="N113" s="5">
        <v>5.8000000000000003E-2</v>
      </c>
      <c r="O113" s="81">
        <v>1</v>
      </c>
      <c r="P113" s="71">
        <v>25000</v>
      </c>
      <c r="Q113" s="89">
        <f>Таблица5[[#This Row],[1 = m3 ]]*Таблица5[[#This Row],[Кол-во]]*Таблица5[[#This Row],[Цена -m3]]</f>
        <v>1450</v>
      </c>
      <c r="R113" s="112"/>
    </row>
    <row r="114" spans="1:18" ht="18.75">
      <c r="A114" s="120" t="s">
        <v>123</v>
      </c>
      <c r="B114" s="1" t="s">
        <v>2</v>
      </c>
      <c r="C114" s="84">
        <v>1</v>
      </c>
      <c r="D114" s="1" t="s">
        <v>7</v>
      </c>
      <c r="E114" s="1" t="s">
        <v>22</v>
      </c>
      <c r="F114" s="1">
        <v>35.479999999999997</v>
      </c>
      <c r="G114" s="48" t="s">
        <v>52</v>
      </c>
      <c r="H114" s="5">
        <v>0.03</v>
      </c>
      <c r="I114" s="48">
        <v>1</v>
      </c>
      <c r="J114" s="65">
        <v>28000</v>
      </c>
      <c r="K114" s="106">
        <f>Таблица5[[#This Row],[1 шт. = m3]]*Таблица5[[#This Row],[Кол-во шт.]]*Таблица5[[#This Row],[Цена за m3]]</f>
        <v>840</v>
      </c>
      <c r="L114" s="51"/>
      <c r="M114" s="54" t="s">
        <v>76</v>
      </c>
      <c r="N114" s="5">
        <v>0.03</v>
      </c>
      <c r="O114" s="81">
        <v>1</v>
      </c>
      <c r="P114" s="64">
        <v>25000</v>
      </c>
      <c r="Q114" s="88">
        <f>Таблица5[[#This Row],[1 = m3 ]]*Таблица5[[#This Row],[Кол-во]]*Таблица5[[#This Row],[Цена -m3]]</f>
        <v>750</v>
      </c>
      <c r="R114" s="112"/>
    </row>
    <row r="115" spans="1:18" ht="18.75">
      <c r="A115" s="120" t="s">
        <v>124</v>
      </c>
      <c r="B115" s="1" t="s">
        <v>2</v>
      </c>
      <c r="C115" s="84">
        <v>1</v>
      </c>
      <c r="D115" s="1" t="s">
        <v>7</v>
      </c>
      <c r="E115" s="1" t="s">
        <v>26</v>
      </c>
      <c r="F115" s="1">
        <v>47.3</v>
      </c>
      <c r="G115" s="48" t="s">
        <v>52</v>
      </c>
      <c r="H115" s="5">
        <v>7.1999999999999995E-2</v>
      </c>
      <c r="I115" s="48">
        <v>1</v>
      </c>
      <c r="J115" s="65">
        <v>28000</v>
      </c>
      <c r="K115" s="106">
        <f>Таблица5[[#This Row],[1 шт. = m3]]*Таблица5[[#This Row],[Кол-во шт.]]*Таблица5[[#This Row],[Цена за m3]]</f>
        <v>2015.9999999999998</v>
      </c>
      <c r="L115" s="51"/>
      <c r="M115" s="54" t="s">
        <v>76</v>
      </c>
      <c r="N115" s="5">
        <v>7.1999999999999995E-2</v>
      </c>
      <c r="O115" s="81">
        <v>1</v>
      </c>
      <c r="P115" s="71">
        <v>25000</v>
      </c>
      <c r="Q115" s="89">
        <f>Таблица5[[#This Row],[1 = m3 ]]*Таблица5[[#This Row],[Кол-во]]*Таблица5[[#This Row],[Цена -m3]]</f>
        <v>1799.9999999999998</v>
      </c>
      <c r="R115" s="112"/>
    </row>
    <row r="116" spans="1:18" ht="18.75">
      <c r="A116" s="156" t="s">
        <v>125</v>
      </c>
      <c r="B116" s="27" t="s">
        <v>2</v>
      </c>
      <c r="C116" s="87">
        <v>1</v>
      </c>
      <c r="D116" s="8" t="s">
        <v>7</v>
      </c>
      <c r="E116" s="27" t="s">
        <v>27</v>
      </c>
      <c r="F116" s="27">
        <v>49.3</v>
      </c>
      <c r="G116" s="56" t="s">
        <v>52</v>
      </c>
      <c r="H116" s="28">
        <v>1.7999999999999999E-2</v>
      </c>
      <c r="I116" s="56">
        <v>1</v>
      </c>
      <c r="J116" s="74">
        <v>28000</v>
      </c>
      <c r="K116" s="108">
        <f>Таблица5[[#This Row],[1 шт. = m3]]*Таблица5[[#This Row],[Кол-во шт.]]*Таблица5[[#This Row],[Цена за m3]]</f>
        <v>503.99999999999994</v>
      </c>
      <c r="L116" s="51"/>
      <c r="M116" s="54" t="s">
        <v>76</v>
      </c>
      <c r="N116" s="28">
        <v>1.7999999999999999E-2</v>
      </c>
      <c r="O116" s="81">
        <v>1</v>
      </c>
      <c r="P116" s="71">
        <v>25000</v>
      </c>
      <c r="Q116" s="89">
        <f>Таблица5[[#This Row],[1 = m3 ]]*Таблица5[[#This Row],[Кол-во]]*Таблица5[[#This Row],[Цена -m3]]</f>
        <v>449.99999999999994</v>
      </c>
      <c r="R116" s="112"/>
    </row>
    <row r="117" spans="1:18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</row>
    <row r="124" spans="1:18" ht="15.75" thickBot="1">
      <c r="E124" s="35"/>
      <c r="F124" s="40"/>
      <c r="G124" s="40"/>
      <c r="H124" s="40"/>
      <c r="I124" s="40"/>
      <c r="J124" s="40"/>
      <c r="K124" s="40"/>
      <c r="L124" s="40"/>
      <c r="M124" s="98"/>
      <c r="N124" s="41"/>
    </row>
    <row r="125" spans="1:18">
      <c r="E125" s="37"/>
      <c r="F125" s="17"/>
      <c r="G125" s="17"/>
      <c r="H125" s="17"/>
      <c r="I125" s="17"/>
      <c r="J125" s="17"/>
      <c r="K125" s="17"/>
      <c r="L125" s="99"/>
      <c r="M125" s="13"/>
      <c r="N125" s="18"/>
    </row>
    <row r="126" spans="1:18" ht="18.75">
      <c r="E126" s="38"/>
      <c r="F126" s="17"/>
      <c r="G126" s="15" t="s">
        <v>53</v>
      </c>
      <c r="H126" s="16"/>
      <c r="I126" s="16"/>
      <c r="J126" s="17"/>
      <c r="K126" s="17"/>
      <c r="L126" s="39"/>
      <c r="M126" s="102"/>
      <c r="N126" s="96"/>
    </row>
    <row r="127" spans="1:18" ht="18.75">
      <c r="E127" s="37"/>
      <c r="F127" s="17"/>
      <c r="G127" s="19" t="s">
        <v>56</v>
      </c>
      <c r="H127" s="19"/>
      <c r="I127" s="19"/>
      <c r="J127" s="19"/>
      <c r="K127" s="17"/>
      <c r="L127" s="39"/>
      <c r="M127" s="102"/>
      <c r="N127" s="96"/>
    </row>
    <row r="128" spans="1:18" ht="18.75">
      <c r="E128" s="38"/>
      <c r="F128" s="17"/>
      <c r="G128" s="19"/>
      <c r="H128" s="19"/>
      <c r="I128" s="19" t="s">
        <v>63</v>
      </c>
      <c r="J128" s="19"/>
      <c r="K128" s="17"/>
      <c r="L128" s="39"/>
      <c r="M128" s="103"/>
      <c r="N128" s="18"/>
    </row>
    <row r="129" spans="5:14" ht="21">
      <c r="E129" s="37"/>
      <c r="F129" s="17"/>
      <c r="G129" s="20" t="s">
        <v>54</v>
      </c>
      <c r="H129" s="17"/>
      <c r="I129" s="17"/>
      <c r="J129" s="17"/>
      <c r="K129" s="17"/>
      <c r="L129" s="39"/>
      <c r="M129" s="102"/>
      <c r="N129" s="96"/>
    </row>
    <row r="130" spans="5:14" ht="18.75">
      <c r="E130" s="38"/>
      <c r="F130" s="17"/>
      <c r="G130" s="25" t="s">
        <v>55</v>
      </c>
      <c r="H130" s="24"/>
      <c r="I130" s="24"/>
      <c r="J130" s="24"/>
      <c r="K130" s="19"/>
      <c r="L130" s="39"/>
      <c r="M130" s="102"/>
      <c r="N130" s="96"/>
    </row>
    <row r="131" spans="5:14" ht="15.75" thickBot="1">
      <c r="E131" s="37"/>
      <c r="F131" s="21"/>
      <c r="G131" s="23"/>
      <c r="H131" s="21"/>
      <c r="I131" s="21"/>
      <c r="J131" s="23"/>
      <c r="K131" s="21"/>
      <c r="L131" s="21"/>
      <c r="M131" s="104"/>
      <c r="N131" s="97"/>
    </row>
    <row r="132" spans="5:14">
      <c r="E132" s="35"/>
      <c r="F132" s="33"/>
      <c r="G132" s="33"/>
      <c r="H132" s="33"/>
      <c r="I132" s="33"/>
      <c r="J132" s="33"/>
      <c r="K132" s="33"/>
      <c r="L132" s="33"/>
      <c r="M132" s="95"/>
    </row>
    <row r="133" spans="5:14">
      <c r="E133" s="34"/>
      <c r="F133" s="34"/>
      <c r="G133" s="34"/>
      <c r="H133" s="34"/>
      <c r="I133" s="34"/>
      <c r="J133" s="34"/>
      <c r="K133" s="34"/>
      <c r="L133" s="34"/>
      <c r="M133" s="36"/>
    </row>
    <row r="134" spans="5:14"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5:14" ht="15.75" thickBot="1">
      <c r="F135" s="41"/>
      <c r="G135" s="41"/>
      <c r="H135" s="41"/>
      <c r="I135" s="41"/>
      <c r="J135" s="41"/>
      <c r="K135" s="41"/>
      <c r="L135" s="41"/>
      <c r="M135" s="41"/>
      <c r="N135" s="41"/>
    </row>
    <row r="136" spans="5:14" ht="15.75">
      <c r="E136" s="42"/>
      <c r="F136" s="91"/>
      <c r="G136" s="91"/>
      <c r="H136" s="91"/>
      <c r="I136" s="91"/>
      <c r="J136" s="91"/>
      <c r="K136" s="91"/>
      <c r="L136" s="100"/>
      <c r="M136" s="90"/>
      <c r="N136" s="14"/>
    </row>
    <row r="137" spans="5:14" ht="15.75">
      <c r="E137" s="42"/>
      <c r="F137" s="91"/>
      <c r="G137" s="92" t="s">
        <v>64</v>
      </c>
      <c r="H137" s="91"/>
      <c r="I137" s="91"/>
      <c r="J137" s="91"/>
      <c r="K137" s="91"/>
      <c r="L137" s="101"/>
      <c r="M137" s="90"/>
      <c r="N137" s="18"/>
    </row>
    <row r="138" spans="5:14" ht="15.75">
      <c r="E138" s="42"/>
      <c r="F138" s="91"/>
      <c r="G138" s="91" t="s">
        <v>65</v>
      </c>
      <c r="H138" s="91"/>
      <c r="I138" s="91"/>
      <c r="J138" s="91"/>
      <c r="K138" s="91"/>
      <c r="L138" s="101"/>
      <c r="M138" s="90"/>
      <c r="N138" s="18"/>
    </row>
    <row r="139" spans="5:14" ht="15.75">
      <c r="E139" s="42"/>
      <c r="F139" s="91"/>
      <c r="G139" s="91" t="s">
        <v>66</v>
      </c>
      <c r="H139" s="91"/>
      <c r="I139" s="91"/>
      <c r="J139" s="91"/>
      <c r="K139" s="91"/>
      <c r="L139" s="101"/>
      <c r="M139" s="90"/>
      <c r="N139" s="18"/>
    </row>
    <row r="140" spans="5:14" ht="15.75">
      <c r="E140" s="42"/>
      <c r="F140" s="91"/>
      <c r="G140" s="91" t="s">
        <v>67</v>
      </c>
      <c r="H140" s="91"/>
      <c r="I140" s="91"/>
      <c r="J140" s="91"/>
      <c r="K140" s="91"/>
      <c r="L140" s="101"/>
      <c r="M140" s="90"/>
      <c r="N140" s="18"/>
    </row>
    <row r="141" spans="5:14" ht="15.75">
      <c r="E141" s="42"/>
      <c r="F141" s="91"/>
      <c r="G141" s="91" t="s">
        <v>68</v>
      </c>
      <c r="H141" s="91"/>
      <c r="I141" s="91"/>
      <c r="J141" s="91"/>
      <c r="K141" s="91"/>
      <c r="L141" s="101"/>
      <c r="M141" s="90"/>
      <c r="N141" s="18"/>
    </row>
    <row r="142" spans="5:14" ht="15.75">
      <c r="E142" s="42"/>
      <c r="F142" s="91"/>
      <c r="G142" s="91" t="s">
        <v>69</v>
      </c>
      <c r="H142" s="91"/>
      <c r="I142" s="91"/>
      <c r="J142" s="91"/>
      <c r="K142" s="91"/>
      <c r="L142" s="101"/>
      <c r="M142" s="90"/>
      <c r="N142" s="18"/>
    </row>
    <row r="143" spans="5:14" ht="15.75">
      <c r="E143" s="42"/>
      <c r="F143" s="91"/>
      <c r="G143" s="91"/>
      <c r="H143" s="91"/>
      <c r="I143" s="91"/>
      <c r="J143" s="91"/>
      <c r="K143" s="91"/>
      <c r="L143" s="101"/>
      <c r="M143" s="90"/>
      <c r="N143" s="18"/>
    </row>
    <row r="144" spans="5:14" ht="15.75">
      <c r="E144" s="42"/>
      <c r="F144" s="91"/>
      <c r="G144" s="91" t="s">
        <v>70</v>
      </c>
      <c r="H144" s="91"/>
      <c r="I144" s="91"/>
      <c r="J144" s="91"/>
      <c r="K144" s="91"/>
      <c r="L144" s="101"/>
      <c r="M144" s="90"/>
      <c r="N144" s="18"/>
    </row>
    <row r="145" spans="5:15" ht="15.75">
      <c r="E145" s="42"/>
      <c r="F145" s="91"/>
      <c r="G145" s="91" t="s">
        <v>71</v>
      </c>
      <c r="H145" s="91"/>
      <c r="I145" s="91"/>
      <c r="J145" s="91"/>
      <c r="K145" s="91"/>
      <c r="L145" s="101"/>
      <c r="M145" s="90"/>
      <c r="N145" s="18"/>
    </row>
    <row r="146" spans="5:15" ht="15.75">
      <c r="E146" s="42"/>
      <c r="F146" s="91"/>
      <c r="G146" s="91" t="s">
        <v>72</v>
      </c>
      <c r="H146" s="91"/>
      <c r="I146" s="91"/>
      <c r="J146" s="91"/>
      <c r="K146" s="91"/>
      <c r="L146" s="101"/>
      <c r="M146" s="90"/>
      <c r="N146" s="18"/>
    </row>
    <row r="147" spans="5:15" ht="15.75">
      <c r="E147" s="42"/>
      <c r="F147" s="91"/>
      <c r="G147" s="91" t="s">
        <v>73</v>
      </c>
      <c r="H147" s="91"/>
      <c r="I147" s="91"/>
      <c r="J147" s="91"/>
      <c r="K147" s="91"/>
      <c r="L147" s="101"/>
      <c r="M147" s="90"/>
      <c r="N147" s="18"/>
    </row>
    <row r="148" spans="5:15" ht="15.75">
      <c r="E148" s="42"/>
      <c r="F148" s="91"/>
      <c r="G148" s="91" t="s">
        <v>74</v>
      </c>
      <c r="H148" s="91"/>
      <c r="I148" s="91"/>
      <c r="J148" s="91"/>
      <c r="K148" s="91"/>
      <c r="L148" s="101"/>
      <c r="M148" s="90"/>
      <c r="N148" s="18"/>
    </row>
    <row r="149" spans="5:15" ht="15.75">
      <c r="E149" s="42"/>
      <c r="F149" s="91"/>
      <c r="G149" s="91" t="s">
        <v>75</v>
      </c>
      <c r="H149" s="91"/>
      <c r="I149" s="91"/>
      <c r="J149" s="91"/>
      <c r="K149" s="91"/>
      <c r="L149" s="101"/>
      <c r="M149" s="90"/>
      <c r="N149" s="18"/>
    </row>
    <row r="150" spans="5:15" ht="15.75">
      <c r="E150" s="42"/>
      <c r="F150" s="91"/>
      <c r="G150" s="91"/>
      <c r="H150" s="91"/>
      <c r="I150" s="91"/>
      <c r="J150" s="91"/>
      <c r="K150" s="91"/>
      <c r="L150" s="101"/>
      <c r="M150" s="90"/>
      <c r="N150" s="18"/>
    </row>
    <row r="151" spans="5:15" ht="16.5" thickBot="1">
      <c r="E151" s="42"/>
      <c r="F151" s="93"/>
      <c r="G151" s="94"/>
      <c r="H151" s="94"/>
      <c r="I151" s="94"/>
      <c r="J151" s="94"/>
      <c r="K151" s="94"/>
      <c r="L151" s="94"/>
      <c r="M151" s="21"/>
      <c r="N151" s="22"/>
    </row>
    <row r="155" spans="5:15" ht="15.75" thickBot="1">
      <c r="F155" s="41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5:15">
      <c r="E156" s="42"/>
      <c r="F156" s="90"/>
      <c r="G156" s="90"/>
      <c r="H156" s="90"/>
      <c r="I156" s="90"/>
      <c r="J156" s="90"/>
      <c r="K156" s="90"/>
      <c r="L156" s="90"/>
      <c r="M156" s="90"/>
      <c r="N156" s="90"/>
      <c r="O156" s="14"/>
    </row>
    <row r="157" spans="5:15" ht="18">
      <c r="E157" s="42"/>
      <c r="F157" s="90"/>
      <c r="G157" s="212" t="s">
        <v>152</v>
      </c>
      <c r="H157" s="90"/>
      <c r="I157" s="90"/>
      <c r="J157" s="90"/>
      <c r="K157" s="90"/>
      <c r="L157" s="90"/>
      <c r="M157" s="90"/>
      <c r="N157" s="90"/>
      <c r="O157" s="18"/>
    </row>
    <row r="158" spans="5:15">
      <c r="E158" s="42"/>
      <c r="F158" s="90"/>
      <c r="G158" s="90"/>
      <c r="H158" s="90"/>
      <c r="I158" s="90"/>
      <c r="J158" s="90"/>
      <c r="K158" s="90"/>
      <c r="L158" s="90"/>
      <c r="M158" s="90"/>
      <c r="N158" s="90"/>
      <c r="O158" s="18"/>
    </row>
    <row r="159" spans="5:15" ht="18">
      <c r="E159" s="42"/>
      <c r="F159" s="90"/>
      <c r="G159" s="212" t="s">
        <v>153</v>
      </c>
      <c r="H159" s="90"/>
      <c r="I159" s="90"/>
      <c r="J159" s="90"/>
      <c r="K159" s="90"/>
      <c r="L159" s="90"/>
      <c r="M159" s="90"/>
      <c r="N159" s="90"/>
      <c r="O159" s="18"/>
    </row>
    <row r="160" spans="5:15">
      <c r="E160" s="42"/>
      <c r="F160" s="90"/>
      <c r="G160" s="90"/>
      <c r="H160" s="90"/>
      <c r="I160" s="90"/>
      <c r="J160" s="90"/>
      <c r="K160" s="90"/>
      <c r="L160" s="90"/>
      <c r="M160" s="90"/>
      <c r="N160" s="90"/>
      <c r="O160" s="18"/>
    </row>
    <row r="161" spans="5:15" ht="18">
      <c r="E161" s="42"/>
      <c r="F161" s="90"/>
      <c r="G161" s="212" t="s">
        <v>154</v>
      </c>
      <c r="H161" s="90"/>
      <c r="I161" s="90"/>
      <c r="J161" s="90"/>
      <c r="K161" s="90"/>
      <c r="L161" s="90"/>
      <c r="M161" s="90"/>
      <c r="N161" s="90"/>
      <c r="O161" s="18"/>
    </row>
    <row r="162" spans="5:15" ht="15.75" thickBot="1">
      <c r="E162" s="42"/>
      <c r="F162" s="213"/>
      <c r="G162" s="21"/>
      <c r="H162" s="21"/>
      <c r="I162" s="21"/>
      <c r="J162" s="21"/>
      <c r="K162" s="21"/>
      <c r="L162" s="21"/>
      <c r="M162" s="21"/>
      <c r="N162" s="21"/>
      <c r="O162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R163"/>
  <sheetViews>
    <sheetView showRowColHeaders="0" zoomScale="80" zoomScaleNormal="80" workbookViewId="0">
      <selection activeCell="P113" sqref="P113"/>
    </sheetView>
  </sheetViews>
  <sheetFormatPr defaultRowHeight="15"/>
  <cols>
    <col min="1" max="1" width="20.140625" customWidth="1"/>
    <col min="2" max="2" width="9.85546875" customWidth="1"/>
    <col min="3" max="3" width="5.5703125" customWidth="1"/>
    <col min="4" max="4" width="12.5703125" customWidth="1"/>
    <col min="5" max="5" width="11.42578125" customWidth="1"/>
    <col min="6" max="6" width="10.42578125" customWidth="1"/>
    <col min="7" max="7" width="16.42578125" customWidth="1"/>
    <col min="8" max="8" width="12.7109375" customWidth="1"/>
    <col min="9" max="9" width="13" customWidth="1"/>
    <col min="10" max="10" width="15.85546875" customWidth="1"/>
    <col min="11" max="11" width="15.28515625" customWidth="1"/>
    <col min="12" max="12" width="1.7109375" customWidth="1"/>
    <col min="13" max="13" width="13.7109375" customWidth="1"/>
    <col min="14" max="14" width="12.42578125" customWidth="1"/>
    <col min="15" max="15" width="11.85546875" customWidth="1"/>
    <col min="16" max="16" width="16.42578125" customWidth="1"/>
    <col min="17" max="17" width="14.28515625" customWidth="1"/>
    <col min="18" max="18" width="1.7109375" customWidth="1"/>
  </cols>
  <sheetData>
    <row r="1" spans="1:18" ht="21" customHeight="1">
      <c r="A1" s="52" t="s">
        <v>45</v>
      </c>
      <c r="B1" s="46" t="s">
        <v>150</v>
      </c>
      <c r="C1" s="46" t="s">
        <v>46</v>
      </c>
      <c r="D1" s="46" t="s">
        <v>1</v>
      </c>
      <c r="E1" s="46" t="s">
        <v>4</v>
      </c>
      <c r="F1" s="46" t="s">
        <v>48</v>
      </c>
      <c r="G1" s="79" t="s">
        <v>52</v>
      </c>
      <c r="H1" s="78" t="s">
        <v>78</v>
      </c>
      <c r="I1" s="46" t="s">
        <v>43</v>
      </c>
      <c r="J1" s="46" t="s">
        <v>44</v>
      </c>
      <c r="K1" s="45" t="s">
        <v>49</v>
      </c>
      <c r="L1" s="45" t="s">
        <v>77</v>
      </c>
      <c r="M1" s="80" t="s">
        <v>76</v>
      </c>
      <c r="N1" s="44" t="s">
        <v>79</v>
      </c>
      <c r="O1" s="44" t="s">
        <v>80</v>
      </c>
      <c r="P1" s="43" t="s">
        <v>81</v>
      </c>
      <c r="Q1" s="43" t="s">
        <v>104</v>
      </c>
      <c r="R1" s="43" t="s">
        <v>82</v>
      </c>
    </row>
    <row r="2" spans="1:18" ht="20.25" customHeight="1">
      <c r="A2" s="114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6"/>
      <c r="M2" s="116"/>
      <c r="N2" s="116"/>
      <c r="O2" s="116"/>
      <c r="P2" s="116"/>
      <c r="Q2" s="179">
        <f>Таблица52[[#This Row],[1 = m3 ]]*Таблица52[[#This Row],[Кол-во]]*Таблица52[[#This Row],[Цена -m3]]</f>
        <v>0</v>
      </c>
      <c r="R2" s="118"/>
    </row>
    <row r="3" spans="1:18" ht="18.75">
      <c r="A3" s="120" t="s">
        <v>83</v>
      </c>
      <c r="B3" s="48" t="s">
        <v>2</v>
      </c>
      <c r="C3" s="181">
        <v>2</v>
      </c>
      <c r="D3" s="48" t="s">
        <v>47</v>
      </c>
      <c r="E3" s="48" t="s">
        <v>28</v>
      </c>
      <c r="F3" s="48">
        <v>4.93</v>
      </c>
      <c r="G3" s="75" t="s">
        <v>52</v>
      </c>
      <c r="H3" s="58">
        <v>7.4999999999999997E-3</v>
      </c>
      <c r="I3" s="48">
        <v>1</v>
      </c>
      <c r="J3" s="168">
        <v>17800</v>
      </c>
      <c r="K3" s="169">
        <f>Таблица52[[#This Row],[1 шт. = m3]]*Таблица52[[#This Row],[Кол-во шт.]]*Таблица52[[#This Row],[Цена за m3]]</f>
        <v>133.5</v>
      </c>
      <c r="L3" s="49"/>
      <c r="M3" s="55" t="s">
        <v>76</v>
      </c>
      <c r="N3" s="81">
        <v>7.4999999999999997E-3</v>
      </c>
      <c r="O3" s="81">
        <v>1</v>
      </c>
      <c r="P3" s="172">
        <v>16000</v>
      </c>
      <c r="Q3" s="173">
        <f>Таблица52[[#This Row],[1 = m3 ]]*Таблица52[[#This Row],[Кол-во]]*Таблица52[[#This Row],[Цена -m3]]</f>
        <v>120</v>
      </c>
      <c r="R3" s="111"/>
    </row>
    <row r="4" spans="1:18" ht="18.75">
      <c r="A4" s="120" t="s">
        <v>84</v>
      </c>
      <c r="B4" s="1" t="s">
        <v>2</v>
      </c>
      <c r="C4" s="122">
        <v>2</v>
      </c>
      <c r="D4" s="1" t="s">
        <v>47</v>
      </c>
      <c r="E4" s="1" t="s">
        <v>29</v>
      </c>
      <c r="F4" s="1">
        <v>6.16</v>
      </c>
      <c r="G4" s="76" t="s">
        <v>52</v>
      </c>
      <c r="H4" s="5">
        <v>7.4999999999999997E-3</v>
      </c>
      <c r="I4" s="48">
        <v>1</v>
      </c>
      <c r="J4" s="62">
        <v>17800</v>
      </c>
      <c r="K4" s="68">
        <f>Таблица52[[#This Row],[1 шт. = m3]]*Таблица52[[#This Row],[Кол-во шт.]]*Таблица52[[#This Row],[Цена за m3]]</f>
        <v>133.5</v>
      </c>
      <c r="L4" s="50"/>
      <c r="M4" s="54" t="s">
        <v>76</v>
      </c>
      <c r="N4" s="5">
        <v>7.4999999999999997E-3</v>
      </c>
      <c r="O4" s="81">
        <v>1</v>
      </c>
      <c r="P4" s="64">
        <v>16000</v>
      </c>
      <c r="Q4" s="88">
        <f>Таблица52[[#This Row],[1 = m3 ]]*Таблица52[[#This Row],[Кол-во]]*Таблица52[[#This Row],[Цена -m3]]</f>
        <v>120</v>
      </c>
      <c r="R4" s="111"/>
    </row>
    <row r="5" spans="1:18" ht="18.75">
      <c r="A5" s="120" t="s">
        <v>85</v>
      </c>
      <c r="B5" s="1" t="s">
        <v>2</v>
      </c>
      <c r="C5" s="122">
        <v>2</v>
      </c>
      <c r="D5" s="1" t="s">
        <v>47</v>
      </c>
      <c r="E5" s="1" t="s">
        <v>30</v>
      </c>
      <c r="F5" s="1">
        <v>7.39</v>
      </c>
      <c r="G5" s="76" t="s">
        <v>52</v>
      </c>
      <c r="H5" s="5">
        <v>1.125E-2</v>
      </c>
      <c r="I5" s="48">
        <v>1</v>
      </c>
      <c r="J5" s="62">
        <v>17800</v>
      </c>
      <c r="K5" s="68">
        <f>Таблица52[[#This Row],[1 шт. = m3]]*Таблица52[[#This Row],[Кол-во шт.]]*Таблица52[[#This Row],[Цена за m3]]</f>
        <v>200.25</v>
      </c>
      <c r="L5" s="50"/>
      <c r="M5" s="54" t="s">
        <v>76</v>
      </c>
      <c r="N5" s="5">
        <v>1.125E-2</v>
      </c>
      <c r="O5" s="81">
        <v>1</v>
      </c>
      <c r="P5" s="71">
        <v>16000</v>
      </c>
      <c r="Q5" s="89">
        <f>Таблица52[[#This Row],[1 = m3 ]]*Таблица52[[#This Row],[Кол-во]]*Таблица52[[#This Row],[Цена -m3]]</f>
        <v>180</v>
      </c>
      <c r="R5" s="111"/>
    </row>
    <row r="6" spans="1:18" ht="18.75">
      <c r="A6" s="120" t="s">
        <v>86</v>
      </c>
      <c r="B6" s="1" t="s">
        <v>2</v>
      </c>
      <c r="C6" s="122">
        <v>2</v>
      </c>
      <c r="D6" s="1" t="s">
        <v>47</v>
      </c>
      <c r="E6" s="3" t="s">
        <v>11</v>
      </c>
      <c r="F6" s="1">
        <v>9.86</v>
      </c>
      <c r="G6" s="76" t="s">
        <v>52</v>
      </c>
      <c r="H6" s="5">
        <v>1.4999999999999999E-2</v>
      </c>
      <c r="I6" s="48">
        <v>1</v>
      </c>
      <c r="J6" s="62">
        <v>17800</v>
      </c>
      <c r="K6" s="69">
        <f>Таблица52[[#This Row],[1 шт. = m3]]*Таблица52[[#This Row],[Кол-во шт.]]*Таблица52[[#This Row],[Цена за m3]]</f>
        <v>267</v>
      </c>
      <c r="L6" s="51"/>
      <c r="M6" s="54" t="s">
        <v>76</v>
      </c>
      <c r="N6" s="5">
        <v>1.4999999999999999E-2</v>
      </c>
      <c r="O6" s="81">
        <v>1</v>
      </c>
      <c r="P6" s="64">
        <v>16000</v>
      </c>
      <c r="Q6" s="88">
        <f>Таблица52[[#This Row],[1 = m3 ]]*Таблица52[[#This Row],[Кол-во]]*Таблица52[[#This Row],[Цена -m3]]</f>
        <v>240</v>
      </c>
      <c r="R6" s="112"/>
    </row>
    <row r="7" spans="1:18" ht="18.75">
      <c r="A7" s="120" t="s">
        <v>87</v>
      </c>
      <c r="B7" s="1" t="s">
        <v>2</v>
      </c>
      <c r="C7" s="122">
        <v>2</v>
      </c>
      <c r="D7" s="1" t="s">
        <v>47</v>
      </c>
      <c r="E7" s="1" t="s">
        <v>31</v>
      </c>
      <c r="F7" s="1">
        <v>5.91</v>
      </c>
      <c r="G7" s="76" t="s">
        <v>52</v>
      </c>
      <c r="H7" s="5">
        <v>8.9999999999999993E-3</v>
      </c>
      <c r="I7" s="48">
        <v>1</v>
      </c>
      <c r="J7" s="62">
        <v>17800</v>
      </c>
      <c r="K7" s="69">
        <f>Таблица52[[#This Row],[1 шт. = m3]]*Таблица52[[#This Row],[Кол-во шт.]]*Таблица52[[#This Row],[Цена за m3]]</f>
        <v>160.19999999999999</v>
      </c>
      <c r="L7" s="51"/>
      <c r="M7" s="54" t="s">
        <v>76</v>
      </c>
      <c r="N7" s="5">
        <v>8.9999999999999993E-3</v>
      </c>
      <c r="O7" s="81">
        <v>1</v>
      </c>
      <c r="P7" s="71">
        <v>16000</v>
      </c>
      <c r="Q7" s="89">
        <f>Таблица52[[#This Row],[1 = m3 ]]*Таблица52[[#This Row],[Кол-во]]*Таблица52[[#This Row],[Цена -m3]]</f>
        <v>144</v>
      </c>
      <c r="R7" s="112"/>
    </row>
    <row r="8" spans="1:18" ht="18.75">
      <c r="A8" s="120" t="s">
        <v>88</v>
      </c>
      <c r="B8" s="1" t="s">
        <v>2</v>
      </c>
      <c r="C8" s="122">
        <v>2</v>
      </c>
      <c r="D8" s="1" t="s">
        <v>47</v>
      </c>
      <c r="E8" s="1" t="s">
        <v>32</v>
      </c>
      <c r="F8" s="1">
        <v>8.8699999999999992</v>
      </c>
      <c r="G8" s="76" t="s">
        <v>52</v>
      </c>
      <c r="H8" s="5">
        <v>1.35E-2</v>
      </c>
      <c r="I8" s="48">
        <v>1</v>
      </c>
      <c r="J8" s="62">
        <v>17800</v>
      </c>
      <c r="K8" s="69">
        <f>Таблица52[[#This Row],[1 шт. = m3]]*Таблица52[[#This Row],[Кол-во шт.]]*Таблица52[[#This Row],[Цена за m3]]</f>
        <v>240.3</v>
      </c>
      <c r="L8" s="51"/>
      <c r="M8" s="54" t="s">
        <v>76</v>
      </c>
      <c r="N8" s="5">
        <v>1.35E-2</v>
      </c>
      <c r="O8" s="81">
        <v>1</v>
      </c>
      <c r="P8" s="64">
        <v>16000</v>
      </c>
      <c r="Q8" s="88">
        <f>Таблица52[[#This Row],[1 = m3 ]]*Таблица52[[#This Row],[Кол-во]]*Таблица52[[#This Row],[Цена -m3]]</f>
        <v>216</v>
      </c>
      <c r="R8" s="112"/>
    </row>
    <row r="9" spans="1:18" ht="18.75">
      <c r="A9" s="120" t="s">
        <v>89</v>
      </c>
      <c r="B9" s="1" t="s">
        <v>2</v>
      </c>
      <c r="C9" s="122">
        <v>2</v>
      </c>
      <c r="D9" s="1" t="s">
        <v>47</v>
      </c>
      <c r="E9" s="1" t="s">
        <v>33</v>
      </c>
      <c r="F9" s="1">
        <v>7.88</v>
      </c>
      <c r="G9" s="76" t="s">
        <v>52</v>
      </c>
      <c r="H9" s="5">
        <v>1.4999999999999999E-2</v>
      </c>
      <c r="I9" s="48">
        <v>1</v>
      </c>
      <c r="J9" s="62">
        <v>17800</v>
      </c>
      <c r="K9" s="69">
        <f>Таблица52[[#This Row],[1 шт. = m3]]*Таблица52[[#This Row],[Кол-во шт.]]*Таблица52[[#This Row],[Цена за m3]]</f>
        <v>267</v>
      </c>
      <c r="L9" s="51"/>
      <c r="M9" s="54" t="s">
        <v>76</v>
      </c>
      <c r="N9" s="5">
        <v>1.4999999999999999E-2</v>
      </c>
      <c r="O9" s="81">
        <v>1</v>
      </c>
      <c r="P9" s="71">
        <v>16000</v>
      </c>
      <c r="Q9" s="89">
        <f>Таблица52[[#This Row],[1 = m3 ]]*Таблица52[[#This Row],[Кол-во]]*Таблица52[[#This Row],[Цена -m3]]</f>
        <v>240</v>
      </c>
      <c r="R9" s="112"/>
    </row>
    <row r="10" spans="1:18" ht="18.75">
      <c r="A10" s="120" t="s">
        <v>90</v>
      </c>
      <c r="B10" s="1" t="s">
        <v>2</v>
      </c>
      <c r="C10" s="122">
        <v>2</v>
      </c>
      <c r="D10" s="1" t="s">
        <v>47</v>
      </c>
      <c r="E10" s="1" t="s">
        <v>19</v>
      </c>
      <c r="F10" s="1">
        <v>11.83</v>
      </c>
      <c r="G10" s="76" t="s">
        <v>52</v>
      </c>
      <c r="H10" s="5">
        <v>1.7999999999999999E-2</v>
      </c>
      <c r="I10" s="48">
        <v>1</v>
      </c>
      <c r="J10" s="62">
        <v>17800</v>
      </c>
      <c r="K10" s="69">
        <f>Таблица52[[#This Row],[1 шт. = m3]]*Таблица52[[#This Row],[Кол-во шт.]]*Таблица52[[#This Row],[Цена за m3]]</f>
        <v>320.39999999999998</v>
      </c>
      <c r="L10" s="51"/>
      <c r="M10" s="54" t="s">
        <v>76</v>
      </c>
      <c r="N10" s="5">
        <v>1.7999999999999999E-2</v>
      </c>
      <c r="O10" s="81">
        <v>1</v>
      </c>
      <c r="P10" s="64">
        <v>16000</v>
      </c>
      <c r="Q10" s="88">
        <f>Таблица52[[#This Row],[1 = m3 ]]*Таблица52[[#This Row],[Кол-во]]*Таблица52[[#This Row],[Цена -m3]]</f>
        <v>288</v>
      </c>
      <c r="R10" s="112"/>
    </row>
    <row r="11" spans="1:18" ht="18.75">
      <c r="A11" s="120" t="s">
        <v>91</v>
      </c>
      <c r="B11" s="1" t="s">
        <v>2</v>
      </c>
      <c r="C11" s="122">
        <v>2</v>
      </c>
      <c r="D11" s="1" t="s">
        <v>47</v>
      </c>
      <c r="E11" s="1" t="s">
        <v>10</v>
      </c>
      <c r="F11" s="1">
        <v>15.77</v>
      </c>
      <c r="G11" s="76" t="s">
        <v>52</v>
      </c>
      <c r="H11" s="5">
        <v>2.4E-2</v>
      </c>
      <c r="I11" s="48">
        <v>1</v>
      </c>
      <c r="J11" s="62">
        <v>17800</v>
      </c>
      <c r="K11" s="69">
        <f>Таблица52[[#This Row],[1 шт. = m3]]*Таблица52[[#This Row],[Кол-во шт.]]*Таблица52[[#This Row],[Цена за m3]]</f>
        <v>427.2</v>
      </c>
      <c r="L11" s="51"/>
      <c r="M11" s="54" t="s">
        <v>76</v>
      </c>
      <c r="N11" s="5">
        <v>2.4E-2</v>
      </c>
      <c r="O11" s="81">
        <v>1</v>
      </c>
      <c r="P11" s="71">
        <v>16000</v>
      </c>
      <c r="Q11" s="89">
        <f>Таблица52[[#This Row],[1 = m3 ]]*Таблица52[[#This Row],[Кол-во]]*Таблица52[[#This Row],[Цена -m3]]</f>
        <v>384</v>
      </c>
      <c r="R11" s="112"/>
    </row>
    <row r="12" spans="1:18" ht="18.75">
      <c r="A12" s="120" t="s">
        <v>92</v>
      </c>
      <c r="B12" s="1" t="s">
        <v>2</v>
      </c>
      <c r="C12" s="122">
        <v>2</v>
      </c>
      <c r="D12" s="1" t="s">
        <v>47</v>
      </c>
      <c r="E12" s="1" t="s">
        <v>11</v>
      </c>
      <c r="F12" s="1">
        <v>9.86</v>
      </c>
      <c r="G12" s="76" t="s">
        <v>52</v>
      </c>
      <c r="H12" s="5">
        <v>1.4999999999999999E-2</v>
      </c>
      <c r="I12" s="48">
        <v>1</v>
      </c>
      <c r="J12" s="62">
        <v>17800</v>
      </c>
      <c r="K12" s="69">
        <f>Таблица52[[#This Row],[1 шт. = m3]]*Таблица52[[#This Row],[Кол-во шт.]]*Таблица52[[#This Row],[Цена за m3]]</f>
        <v>267</v>
      </c>
      <c r="L12" s="51"/>
      <c r="M12" s="54" t="s">
        <v>76</v>
      </c>
      <c r="N12" s="5">
        <v>1.4999999999999999E-2</v>
      </c>
      <c r="O12" s="81">
        <v>1</v>
      </c>
      <c r="P12" s="64">
        <v>16000</v>
      </c>
      <c r="Q12" s="88">
        <f>Таблица52[[#This Row],[1 = m3 ]]*Таблица52[[#This Row],[Кол-во]]*Таблица52[[#This Row],[Цена -m3]]</f>
        <v>240</v>
      </c>
      <c r="R12" s="112"/>
    </row>
    <row r="13" spans="1:18" ht="18.75">
      <c r="A13" s="120" t="s">
        <v>93</v>
      </c>
      <c r="B13" s="1" t="s">
        <v>2</v>
      </c>
      <c r="C13" s="122">
        <v>2</v>
      </c>
      <c r="D13" s="1" t="s">
        <v>47</v>
      </c>
      <c r="E13" s="1" t="s">
        <v>12</v>
      </c>
      <c r="F13" s="1">
        <v>14.78</v>
      </c>
      <c r="G13" s="76" t="s">
        <v>52</v>
      </c>
      <c r="H13" s="5">
        <v>2.2499999999999999E-2</v>
      </c>
      <c r="I13" s="48">
        <v>1</v>
      </c>
      <c r="J13" s="62">
        <v>17800</v>
      </c>
      <c r="K13" s="69">
        <f>Таблица52[[#This Row],[1 шт. = m3]]*Таблица52[[#This Row],[Кол-во шт.]]*Таблица52[[#This Row],[Цена за m3]]</f>
        <v>400.5</v>
      </c>
      <c r="L13" s="51"/>
      <c r="M13" s="54" t="s">
        <v>76</v>
      </c>
      <c r="N13" s="5">
        <v>2.2499999999999999E-2</v>
      </c>
      <c r="O13" s="81">
        <v>1</v>
      </c>
      <c r="P13" s="71">
        <v>16000</v>
      </c>
      <c r="Q13" s="89">
        <f>Таблица52[[#This Row],[1 = m3 ]]*Таблица52[[#This Row],[Кол-во]]*Таблица52[[#This Row],[Цена -m3]]</f>
        <v>360</v>
      </c>
      <c r="R13" s="112"/>
    </row>
    <row r="14" spans="1:18" ht="18.75">
      <c r="A14" s="120" t="s">
        <v>94</v>
      </c>
      <c r="B14" s="1" t="s">
        <v>2</v>
      </c>
      <c r="C14" s="122">
        <v>2</v>
      </c>
      <c r="D14" s="1" t="s">
        <v>47</v>
      </c>
      <c r="E14" s="1" t="s">
        <v>13</v>
      </c>
      <c r="F14" s="1">
        <v>17.25</v>
      </c>
      <c r="G14" s="76" t="s">
        <v>52</v>
      </c>
      <c r="H14" s="5">
        <v>2.6249999999999999E-2</v>
      </c>
      <c r="I14" s="48">
        <v>1</v>
      </c>
      <c r="J14" s="62">
        <v>17800</v>
      </c>
      <c r="K14" s="69">
        <f>Таблица52[[#This Row],[1 шт. = m3]]*Таблица52[[#This Row],[Кол-во шт.]]*Таблица52[[#This Row],[Цена за m3]]</f>
        <v>467.25</v>
      </c>
      <c r="L14" s="51"/>
      <c r="M14" s="54" t="s">
        <v>76</v>
      </c>
      <c r="N14" s="5">
        <v>2.6249999999999999E-2</v>
      </c>
      <c r="O14" s="81">
        <v>1</v>
      </c>
      <c r="P14" s="64">
        <v>16000</v>
      </c>
      <c r="Q14" s="88">
        <f>Таблица52[[#This Row],[1 = m3 ]]*Таблица52[[#This Row],[Кол-во]]*Таблица52[[#This Row],[Цена -m3]]</f>
        <v>420</v>
      </c>
      <c r="R14" s="112"/>
    </row>
    <row r="15" spans="1:18" ht="18.75">
      <c r="A15" s="120" t="s">
        <v>95</v>
      </c>
      <c r="B15" s="1" t="s">
        <v>2</v>
      </c>
      <c r="C15" s="122">
        <v>2</v>
      </c>
      <c r="D15" s="1" t="s">
        <v>47</v>
      </c>
      <c r="E15" s="1" t="s">
        <v>14</v>
      </c>
      <c r="F15" s="1">
        <v>19.71</v>
      </c>
      <c r="G15" s="76" t="s">
        <v>52</v>
      </c>
      <c r="H15" s="5">
        <v>0.03</v>
      </c>
      <c r="I15" s="48">
        <v>1</v>
      </c>
      <c r="J15" s="62">
        <v>17800</v>
      </c>
      <c r="K15" s="69">
        <f>Таблица52[[#This Row],[1 шт. = m3]]*Таблица52[[#This Row],[Кол-во шт.]]*Таблица52[[#This Row],[Цена за m3]]</f>
        <v>534</v>
      </c>
      <c r="L15" s="51"/>
      <c r="M15" s="54" t="s">
        <v>76</v>
      </c>
      <c r="N15" s="5">
        <v>0.03</v>
      </c>
      <c r="O15" s="81">
        <v>1</v>
      </c>
      <c r="P15" s="71">
        <v>16000</v>
      </c>
      <c r="Q15" s="89">
        <f>Таблица52[[#This Row],[1 = m3 ]]*Таблица52[[#This Row],[Кол-во]]*Таблица52[[#This Row],[Цена -m3]]</f>
        <v>480</v>
      </c>
      <c r="R15" s="112"/>
    </row>
    <row r="16" spans="1:18" ht="18.75">
      <c r="A16" s="120" t="s">
        <v>96</v>
      </c>
      <c r="B16" s="1" t="s">
        <v>2</v>
      </c>
      <c r="C16" s="122">
        <v>2</v>
      </c>
      <c r="D16" s="1" t="s">
        <v>47</v>
      </c>
      <c r="E16" s="1" t="s">
        <v>15</v>
      </c>
      <c r="F16" s="1">
        <v>24.64</v>
      </c>
      <c r="G16" s="76" t="s">
        <v>52</v>
      </c>
      <c r="H16" s="5">
        <v>3.7499999999999999E-2</v>
      </c>
      <c r="I16" s="48">
        <v>1</v>
      </c>
      <c r="J16" s="62">
        <v>17800</v>
      </c>
      <c r="K16" s="69">
        <f>Таблица52[[#This Row],[1 шт. = m3]]*Таблица52[[#This Row],[Кол-во шт.]]*Таблица52[[#This Row],[Цена за m3]]</f>
        <v>667.5</v>
      </c>
      <c r="L16" s="51"/>
      <c r="M16" s="54" t="s">
        <v>76</v>
      </c>
      <c r="N16" s="5">
        <v>3.7499999999999999E-2</v>
      </c>
      <c r="O16" s="81">
        <v>1</v>
      </c>
      <c r="P16" s="64">
        <v>16000</v>
      </c>
      <c r="Q16" s="88">
        <f>Таблица52[[#This Row],[1 = m3 ]]*Таблица52[[#This Row],[Кол-во]]*Таблица52[[#This Row],[Цена -m3]]</f>
        <v>600</v>
      </c>
      <c r="R16" s="112"/>
    </row>
    <row r="17" spans="1:18" ht="18.75">
      <c r="A17" s="120" t="s">
        <v>97</v>
      </c>
      <c r="B17" s="1" t="s">
        <v>2</v>
      </c>
      <c r="C17" s="122">
        <v>2</v>
      </c>
      <c r="D17" s="1" t="s">
        <v>47</v>
      </c>
      <c r="E17" s="1" t="s">
        <v>16</v>
      </c>
      <c r="F17" s="1">
        <v>17.739999999999998</v>
      </c>
      <c r="G17" s="76" t="s">
        <v>52</v>
      </c>
      <c r="H17" s="5">
        <v>2.7E-2</v>
      </c>
      <c r="I17" s="48">
        <v>1</v>
      </c>
      <c r="J17" s="62">
        <v>17800</v>
      </c>
      <c r="K17" s="69">
        <f>Таблица52[[#This Row],[1 шт. = m3]]*Таблица52[[#This Row],[Кол-во шт.]]*Таблица52[[#This Row],[Цена за m3]]</f>
        <v>480.6</v>
      </c>
      <c r="L17" s="51"/>
      <c r="M17" s="54" t="s">
        <v>76</v>
      </c>
      <c r="N17" s="5">
        <v>2.7E-2</v>
      </c>
      <c r="O17" s="81">
        <v>1</v>
      </c>
      <c r="P17" s="71">
        <v>16000</v>
      </c>
      <c r="Q17" s="89">
        <f>Таблица52[[#This Row],[1 = m3 ]]*Таблица52[[#This Row],[Кол-во]]*Таблица52[[#This Row],[Цена -m3]]</f>
        <v>432</v>
      </c>
      <c r="R17" s="112"/>
    </row>
    <row r="18" spans="1:18" ht="18.75" hidden="1">
      <c r="A18" s="121"/>
      <c r="B18" s="1" t="s">
        <v>2</v>
      </c>
      <c r="C18" s="122">
        <v>1</v>
      </c>
      <c r="D18" s="1" t="s">
        <v>47</v>
      </c>
      <c r="G18" s="76"/>
      <c r="I18" s="48">
        <v>1</v>
      </c>
      <c r="J18" s="62">
        <v>18000</v>
      </c>
      <c r="K18" s="69">
        <f>Таблица52[[#This Row],[1 шт. = m3]]*Таблица52[[#This Row],[Кол-во шт.]]*Таблица52[[#This Row],[Цена за m3]]</f>
        <v>0</v>
      </c>
      <c r="L18" s="51"/>
      <c r="M18" s="54" t="s">
        <v>76</v>
      </c>
      <c r="O18" s="81">
        <v>1</v>
      </c>
      <c r="P18" s="71">
        <v>17000</v>
      </c>
      <c r="Q18" s="89">
        <f>Таблица52[[#This Row],[1 = m3 ]]*Таблица52[[#This Row],[Кол-во]]*Таблица52[[#This Row],[Цена -m3]]</f>
        <v>0</v>
      </c>
      <c r="R18" s="112"/>
    </row>
    <row r="19" spans="1:18" ht="18.75">
      <c r="A19" s="120" t="s">
        <v>98</v>
      </c>
      <c r="B19" s="1" t="s">
        <v>2</v>
      </c>
      <c r="C19" s="122">
        <v>2</v>
      </c>
      <c r="D19" s="1" t="s">
        <v>47</v>
      </c>
      <c r="E19" s="1" t="s">
        <v>17</v>
      </c>
      <c r="F19" s="1">
        <v>23.65</v>
      </c>
      <c r="G19" s="76" t="s">
        <v>52</v>
      </c>
      <c r="H19" s="5">
        <v>3.5999999999999997E-2</v>
      </c>
      <c r="I19" s="48">
        <v>1</v>
      </c>
      <c r="J19" s="62">
        <v>17800</v>
      </c>
      <c r="K19" s="69">
        <f>Таблица52[[#This Row],[1 шт. = m3]]*Таблица52[[#This Row],[Кол-во шт.]]*Таблица52[[#This Row],[Цена за m3]]</f>
        <v>640.79999999999995</v>
      </c>
      <c r="L19" s="51"/>
      <c r="M19" s="54" t="s">
        <v>76</v>
      </c>
      <c r="N19" s="5">
        <v>3.5999999999999997E-2</v>
      </c>
      <c r="O19" s="81">
        <v>1</v>
      </c>
      <c r="P19" s="64">
        <v>16000</v>
      </c>
      <c r="Q19" s="88">
        <f>Таблица52[[#This Row],[1 = m3 ]]*Таблица52[[#This Row],[Кол-во]]*Таблица52[[#This Row],[Цена -m3]]</f>
        <v>576</v>
      </c>
      <c r="R19" s="112"/>
    </row>
    <row r="20" spans="1:18" ht="15.75" hidden="1" customHeight="1" thickBot="1">
      <c r="A20" s="121"/>
      <c r="B20" s="1" t="s">
        <v>2</v>
      </c>
      <c r="C20" s="83">
        <v>1</v>
      </c>
      <c r="D20" s="1" t="s">
        <v>47</v>
      </c>
      <c r="G20" s="12"/>
      <c r="I20" s="3">
        <v>1</v>
      </c>
      <c r="J20" s="2">
        <v>18000</v>
      </c>
      <c r="K20" s="4">
        <f>Таблица52[[#This Row],[1 шт. = m3]]*Таблица52[[#This Row],[Кол-во шт.]]*Таблица52[[#This Row],[Цена за m3]]</f>
        <v>0</v>
      </c>
      <c r="L20" s="4"/>
      <c r="M20" s="4"/>
      <c r="N20" s="4"/>
      <c r="O20" s="61">
        <v>1</v>
      </c>
      <c r="P20" s="64">
        <v>17000</v>
      </c>
      <c r="Q20" s="82">
        <f>Таблица52[[#This Row],[1 = m3 ]]*Таблица52[[#This Row],[Кол-во]]*Таблица52[[#This Row],[Цена -m3]]</f>
        <v>0</v>
      </c>
      <c r="R20" s="26"/>
    </row>
    <row r="21" spans="1:18" ht="18.75">
      <c r="A21" s="174" t="s">
        <v>106</v>
      </c>
      <c r="B21" s="48" t="s">
        <v>2</v>
      </c>
      <c r="C21" s="181">
        <v>2</v>
      </c>
      <c r="D21" s="48" t="s">
        <v>47</v>
      </c>
      <c r="E21" s="48" t="s">
        <v>11</v>
      </c>
      <c r="F21" s="48">
        <v>9.86</v>
      </c>
      <c r="G21" s="48" t="s">
        <v>52</v>
      </c>
      <c r="H21" s="48">
        <v>1.4999999999999999E-2</v>
      </c>
      <c r="I21" s="48">
        <v>1</v>
      </c>
      <c r="J21" s="168">
        <v>17800</v>
      </c>
      <c r="K21" s="170">
        <f>Таблица52[[#This Row],[1 шт. = m3]]*Таблица52[[#This Row],[Кол-во шт.]]*Таблица52[[#This Row],[Цена за m3]]</f>
        <v>267</v>
      </c>
      <c r="L21" s="53"/>
      <c r="M21" s="81" t="s">
        <v>76</v>
      </c>
      <c r="N21" s="81">
        <v>1.4999999999999999E-2</v>
      </c>
      <c r="O21" s="81">
        <v>1</v>
      </c>
      <c r="P21" s="172">
        <v>16000</v>
      </c>
      <c r="Q21" s="173">
        <f>Таблица52[[#This Row],[1 = m3 ]]*Таблица52[[#This Row],[Кол-во]]*Таблица52[[#This Row],[Цена -m3]]</f>
        <v>240</v>
      </c>
      <c r="R21" s="112"/>
    </row>
    <row r="22" spans="1:18" ht="15.75" hidden="1" customHeight="1" thickBot="1">
      <c r="A22" s="60"/>
      <c r="B22" s="1" t="s">
        <v>2</v>
      </c>
      <c r="C22" s="84">
        <v>1</v>
      </c>
      <c r="D22" s="1" t="s">
        <v>47</v>
      </c>
      <c r="G22" s="53"/>
      <c r="I22" s="3">
        <v>1</v>
      </c>
      <c r="J22" s="62">
        <v>18000</v>
      </c>
      <c r="K22" s="69">
        <f>Таблица52[[#This Row],[1 шт. = m3]]*Таблица52[[#This Row],[Кол-во шт.]]*Таблица52[[#This Row],[Цена за m3]]</f>
        <v>0</v>
      </c>
      <c r="L22" s="4"/>
      <c r="M22" s="4"/>
      <c r="N22" s="4"/>
      <c r="O22" s="4"/>
      <c r="P22" s="64">
        <v>17000</v>
      </c>
      <c r="Q22" s="88">
        <f>Таблица52[[#This Row],[1 = m3 ]]*Таблица52[[#This Row],[Кол-во]]*Таблица52[[#This Row],[Цена -m3]]</f>
        <v>0</v>
      </c>
      <c r="R22" s="26"/>
    </row>
    <row r="23" spans="1:18" ht="18.75">
      <c r="A23" s="120" t="s">
        <v>107</v>
      </c>
      <c r="B23" s="1" t="s">
        <v>2</v>
      </c>
      <c r="C23" s="122">
        <v>2</v>
      </c>
      <c r="D23" s="1" t="s">
        <v>47</v>
      </c>
      <c r="E23" s="1" t="s">
        <v>18</v>
      </c>
      <c r="F23" s="1">
        <v>12.32</v>
      </c>
      <c r="G23" s="48" t="s">
        <v>52</v>
      </c>
      <c r="H23" s="5">
        <v>1.8749999999999999E-2</v>
      </c>
      <c r="I23" s="48">
        <v>1</v>
      </c>
      <c r="J23" s="62">
        <v>17800</v>
      </c>
      <c r="K23" s="69">
        <f>Таблица52[[#This Row],[1 шт. = m3]]*Таблица52[[#This Row],[Кол-во шт.]]*Таблица52[[#This Row],[Цена за m3]]</f>
        <v>333.75</v>
      </c>
      <c r="L23" s="51"/>
      <c r="M23" s="54" t="s">
        <v>76</v>
      </c>
      <c r="N23" s="5">
        <v>1.8749999999999999E-2</v>
      </c>
      <c r="O23" s="81">
        <v>1</v>
      </c>
      <c r="P23" s="64">
        <v>16000</v>
      </c>
      <c r="Q23" s="88">
        <f>Таблица52[[#This Row],[1 = m3 ]]*Таблица52[[#This Row],[Кол-во]]*Таблица52[[#This Row],[Цена -m3]]</f>
        <v>300</v>
      </c>
      <c r="R23" s="112"/>
    </row>
    <row r="24" spans="1:18" ht="15.75" hidden="1" customHeight="1" thickBot="1">
      <c r="A24" s="121"/>
      <c r="B24" s="1" t="s">
        <v>2</v>
      </c>
      <c r="C24" s="122">
        <v>1</v>
      </c>
      <c r="D24" s="1" t="s">
        <v>47</v>
      </c>
      <c r="G24" s="48"/>
      <c r="I24" s="48">
        <v>1</v>
      </c>
      <c r="J24" s="63"/>
      <c r="K24" s="69">
        <f>Таблица52[[#This Row],[1 шт. = m3]]*Таблица52[[#This Row],[Кол-во шт.]]*Таблица52[[#This Row],[Цена за m3]]</f>
        <v>0</v>
      </c>
      <c r="L24" s="51"/>
      <c r="M24" s="54" t="s">
        <v>76</v>
      </c>
      <c r="N24" s="33"/>
      <c r="O24" s="81">
        <v>1</v>
      </c>
      <c r="P24" s="64">
        <v>17000</v>
      </c>
      <c r="Q24" s="88">
        <f>Таблица52[[#This Row],[1 = m3 ]]*Таблица52[[#This Row],[Кол-во]]*Таблица52[[#This Row],[Цена -m3]]</f>
        <v>0</v>
      </c>
      <c r="R24" s="112"/>
    </row>
    <row r="25" spans="1:18" ht="18.75">
      <c r="A25" s="120" t="s">
        <v>108</v>
      </c>
      <c r="B25" s="1" t="s">
        <v>2</v>
      </c>
      <c r="C25" s="122">
        <v>2</v>
      </c>
      <c r="D25" s="1" t="s">
        <v>47</v>
      </c>
      <c r="E25" s="1" t="s">
        <v>12</v>
      </c>
      <c r="F25" s="1">
        <v>14.78</v>
      </c>
      <c r="G25" s="48" t="s">
        <v>52</v>
      </c>
      <c r="H25" s="5">
        <v>2.2499999999999999E-2</v>
      </c>
      <c r="I25" s="48">
        <v>1</v>
      </c>
      <c r="J25" s="62">
        <v>17800</v>
      </c>
      <c r="K25" s="69">
        <f>Таблица52[[#This Row],[1 шт. = m3]]*Таблица52[[#This Row],[Кол-во шт.]]*Таблица52[[#This Row],[Цена за m3]]</f>
        <v>400.5</v>
      </c>
      <c r="L25" s="51"/>
      <c r="M25" s="54" t="s">
        <v>76</v>
      </c>
      <c r="N25" s="5">
        <v>2.2499999999999999E-2</v>
      </c>
      <c r="O25" s="81">
        <v>1</v>
      </c>
      <c r="P25" s="71">
        <v>16000</v>
      </c>
      <c r="Q25" s="89">
        <f>Таблица52[[#This Row],[1 = m3 ]]*Таблица52[[#This Row],[Кол-во]]*Таблица52[[#This Row],[Цена -m3]]</f>
        <v>360</v>
      </c>
      <c r="R25" s="112"/>
    </row>
    <row r="26" spans="1:18" ht="18.75">
      <c r="A26" s="120" t="s">
        <v>109</v>
      </c>
      <c r="B26" s="1" t="s">
        <v>2</v>
      </c>
      <c r="C26" s="122">
        <v>2</v>
      </c>
      <c r="D26" s="1" t="s">
        <v>47</v>
      </c>
      <c r="E26" s="1" t="s">
        <v>14</v>
      </c>
      <c r="F26" s="1">
        <v>19.71</v>
      </c>
      <c r="G26" s="48" t="s">
        <v>52</v>
      </c>
      <c r="H26" s="5">
        <v>2.7E-2</v>
      </c>
      <c r="I26" s="48">
        <v>1</v>
      </c>
      <c r="J26" s="62">
        <v>17800</v>
      </c>
      <c r="K26" s="69">
        <f>Таблица52[[#This Row],[1 шт. = m3]]*Таблица52[[#This Row],[Кол-во шт.]]*Таблица52[[#This Row],[Цена за m3]]</f>
        <v>480.6</v>
      </c>
      <c r="L26" s="51"/>
      <c r="M26" s="54" t="s">
        <v>76</v>
      </c>
      <c r="N26" s="5">
        <v>2.7E-2</v>
      </c>
      <c r="O26" s="81">
        <v>1</v>
      </c>
      <c r="P26" s="64">
        <v>16000</v>
      </c>
      <c r="Q26" s="88">
        <f>Таблица52[[#This Row],[1 = m3 ]]*Таблица52[[#This Row],[Кол-во]]*Таблица52[[#This Row],[Цена -m3]]</f>
        <v>432</v>
      </c>
      <c r="R26" s="112"/>
    </row>
    <row r="27" spans="1:18" ht="18.75">
      <c r="A27" s="120" t="s">
        <v>110</v>
      </c>
      <c r="B27" s="1" t="s">
        <v>2</v>
      </c>
      <c r="C27" s="122">
        <v>2</v>
      </c>
      <c r="D27" s="1" t="s">
        <v>47</v>
      </c>
      <c r="E27" s="1" t="s">
        <v>19</v>
      </c>
      <c r="F27" s="1">
        <v>11.83</v>
      </c>
      <c r="G27" s="48" t="s">
        <v>52</v>
      </c>
      <c r="H27" s="5">
        <v>3.5999999999999997E-2</v>
      </c>
      <c r="I27" s="48">
        <v>1</v>
      </c>
      <c r="J27" s="62">
        <v>17800</v>
      </c>
      <c r="K27" s="69">
        <f>Таблица52[[#This Row],[1 шт. = m3]]*Таблица52[[#This Row],[Кол-во шт.]]*Таблица52[[#This Row],[Цена за m3]]</f>
        <v>640.79999999999995</v>
      </c>
      <c r="L27" s="51"/>
      <c r="M27" s="54" t="s">
        <v>76</v>
      </c>
      <c r="N27" s="5">
        <v>3.5999999999999997E-2</v>
      </c>
      <c r="O27" s="81">
        <v>1</v>
      </c>
      <c r="P27" s="71">
        <v>16000</v>
      </c>
      <c r="Q27" s="89">
        <f>Таблица52[[#This Row],[1 = m3 ]]*Таблица52[[#This Row],[Кол-во]]*Таблица52[[#This Row],[Цена -m3]]</f>
        <v>576</v>
      </c>
      <c r="R27" s="112"/>
    </row>
    <row r="28" spans="1:18" ht="18.75">
      <c r="A28" s="120" t="s">
        <v>111</v>
      </c>
      <c r="B28" s="1" t="s">
        <v>2</v>
      </c>
      <c r="C28" s="122">
        <v>2</v>
      </c>
      <c r="D28" s="1" t="s">
        <v>47</v>
      </c>
      <c r="E28" s="1" t="s">
        <v>16</v>
      </c>
      <c r="F28" s="1">
        <v>17.739999999999998</v>
      </c>
      <c r="G28" s="48" t="s">
        <v>52</v>
      </c>
      <c r="H28" s="5">
        <v>4.8000000000000001E-2</v>
      </c>
      <c r="I28" s="48">
        <v>1</v>
      </c>
      <c r="J28" s="62">
        <v>17800</v>
      </c>
      <c r="K28" s="69">
        <f>Таблица52[[#This Row],[1 шт. = m3]]*Таблица52[[#This Row],[Кол-во шт.]]*Таблица52[[#This Row],[Цена за m3]]</f>
        <v>854.4</v>
      </c>
      <c r="L28" s="51"/>
      <c r="M28" s="54" t="s">
        <v>76</v>
      </c>
      <c r="N28" s="5">
        <v>4.8000000000000001E-2</v>
      </c>
      <c r="O28" s="81">
        <v>1</v>
      </c>
      <c r="P28" s="64">
        <v>16000</v>
      </c>
      <c r="Q28" s="88">
        <f>Таблица52[[#This Row],[1 = m3 ]]*Таблица52[[#This Row],[Кол-во]]*Таблица52[[#This Row],[Цена -m3]]</f>
        <v>768</v>
      </c>
      <c r="R28" s="112"/>
    </row>
    <row r="29" spans="1:18" ht="18.75">
      <c r="A29" s="120" t="s">
        <v>112</v>
      </c>
      <c r="B29" s="1" t="s">
        <v>2</v>
      </c>
      <c r="C29" s="122">
        <v>2</v>
      </c>
      <c r="D29" s="1" t="s">
        <v>47</v>
      </c>
      <c r="E29" s="1" t="s">
        <v>10</v>
      </c>
      <c r="F29" s="1">
        <v>15.77</v>
      </c>
      <c r="G29" s="48" t="s">
        <v>52</v>
      </c>
      <c r="H29" s="5">
        <v>0.03</v>
      </c>
      <c r="I29" s="48">
        <v>1</v>
      </c>
      <c r="J29" s="62">
        <v>17800</v>
      </c>
      <c r="K29" s="69">
        <f>Таблица52[[#This Row],[1 шт. = m3]]*Таблица52[[#This Row],[Кол-во шт.]]*Таблица52[[#This Row],[Цена за m3]]</f>
        <v>534</v>
      </c>
      <c r="L29" s="51"/>
      <c r="M29" s="54" t="s">
        <v>76</v>
      </c>
      <c r="N29" s="5">
        <v>0.03</v>
      </c>
      <c r="O29" s="81">
        <v>1</v>
      </c>
      <c r="P29" s="71">
        <v>16000</v>
      </c>
      <c r="Q29" s="89">
        <f>Таблица52[[#This Row],[1 = m3 ]]*Таблица52[[#This Row],[Кол-во]]*Таблица52[[#This Row],[Цена -m3]]</f>
        <v>480</v>
      </c>
      <c r="R29" s="112"/>
    </row>
    <row r="30" spans="1:18" ht="18.75">
      <c r="A30" s="120" t="s">
        <v>113</v>
      </c>
      <c r="B30" s="1" t="s">
        <v>2</v>
      </c>
      <c r="C30" s="122">
        <v>2</v>
      </c>
      <c r="D30" s="1" t="s">
        <v>47</v>
      </c>
      <c r="E30" s="1" t="s">
        <v>17</v>
      </c>
      <c r="F30" s="1">
        <v>23.65</v>
      </c>
      <c r="G30" s="48" t="s">
        <v>52</v>
      </c>
      <c r="H30" s="5">
        <v>4.4999999999999998E-2</v>
      </c>
      <c r="I30" s="48">
        <v>1</v>
      </c>
      <c r="J30" s="62">
        <v>17800</v>
      </c>
      <c r="K30" s="69">
        <f>Таблица52[[#This Row],[1 шт. = m3]]*Таблица52[[#This Row],[Кол-во шт.]]*Таблица52[[#This Row],[Цена за m3]]</f>
        <v>801</v>
      </c>
      <c r="L30" s="51"/>
      <c r="M30" s="54" t="s">
        <v>76</v>
      </c>
      <c r="N30" s="5">
        <v>4.4999999999999998E-2</v>
      </c>
      <c r="O30" s="81">
        <v>1</v>
      </c>
      <c r="P30" s="64">
        <v>16000</v>
      </c>
      <c r="Q30" s="88">
        <f>Таблица52[[#This Row],[1 = m3 ]]*Таблица52[[#This Row],[Кол-во]]*Таблица52[[#This Row],[Цена -m3]]</f>
        <v>720</v>
      </c>
      <c r="R30" s="112"/>
    </row>
    <row r="31" spans="1:18" ht="18.75">
      <c r="A31" s="120" t="s">
        <v>114</v>
      </c>
      <c r="B31" s="1" t="s">
        <v>2</v>
      </c>
      <c r="C31" s="122">
        <v>2</v>
      </c>
      <c r="D31" s="1" t="s">
        <v>47</v>
      </c>
      <c r="E31" s="1" t="s">
        <v>20</v>
      </c>
      <c r="F31" s="1">
        <v>31.54</v>
      </c>
      <c r="G31" s="48" t="s">
        <v>52</v>
      </c>
      <c r="H31" s="5">
        <v>6.4000000000000001E-2</v>
      </c>
      <c r="I31" s="48">
        <v>1</v>
      </c>
      <c r="J31" s="62">
        <v>17800</v>
      </c>
      <c r="K31" s="69">
        <f>Таблица52[[#This Row],[1 шт. = m3]]*Таблица52[[#This Row],[Кол-во шт.]]*Таблица52[[#This Row],[Цена за m3]]</f>
        <v>1139.2</v>
      </c>
      <c r="L31" s="51"/>
      <c r="M31" s="54" t="s">
        <v>76</v>
      </c>
      <c r="N31" s="5">
        <v>6.4000000000000001E-2</v>
      </c>
      <c r="O31" s="81">
        <v>1</v>
      </c>
      <c r="P31" s="71">
        <v>16000</v>
      </c>
      <c r="Q31" s="89">
        <f>Таблица52[[#This Row],[1 = m3 ]]*Таблица52[[#This Row],[Кол-во]]*Таблица52[[#This Row],[Цена -m3]]</f>
        <v>1024</v>
      </c>
      <c r="R31" s="112"/>
    </row>
    <row r="32" spans="1:18" ht="18.75">
      <c r="A32" s="120" t="s">
        <v>115</v>
      </c>
      <c r="B32" s="1" t="s">
        <v>2</v>
      </c>
      <c r="C32" s="122">
        <v>2</v>
      </c>
      <c r="D32" s="1" t="s">
        <v>47</v>
      </c>
      <c r="E32" s="1" t="s">
        <v>16</v>
      </c>
      <c r="F32" s="1">
        <v>16.21</v>
      </c>
      <c r="G32" s="48" t="s">
        <v>52</v>
      </c>
      <c r="H32" s="5">
        <v>2.7E-2</v>
      </c>
      <c r="I32" s="48">
        <v>1</v>
      </c>
      <c r="J32" s="62">
        <v>17800</v>
      </c>
      <c r="K32" s="69">
        <f>Таблица52[[#This Row],[1 шт. = m3]]*Таблица52[[#This Row],[Кол-во шт.]]*Таблица52[[#This Row],[Цена за m3]]</f>
        <v>480.6</v>
      </c>
      <c r="L32" s="51"/>
      <c r="M32" s="54" t="s">
        <v>76</v>
      </c>
      <c r="N32" s="5">
        <v>2.7E-2</v>
      </c>
      <c r="O32" s="81">
        <v>1</v>
      </c>
      <c r="P32" s="64">
        <v>16000</v>
      </c>
      <c r="Q32" s="88">
        <f>Таблица52[[#This Row],[1 = m3 ]]*Таблица52[[#This Row],[Кол-во]]*Таблица52[[#This Row],[Цена -m3]]</f>
        <v>432</v>
      </c>
      <c r="R32" s="112"/>
    </row>
    <row r="33" spans="1:18" ht="18.75">
      <c r="A33" s="120" t="s">
        <v>116</v>
      </c>
      <c r="B33" s="1" t="s">
        <v>2</v>
      </c>
      <c r="C33" s="122">
        <v>2</v>
      </c>
      <c r="D33" s="1" t="s">
        <v>47</v>
      </c>
      <c r="E33" s="1" t="s">
        <v>21</v>
      </c>
      <c r="F33" s="1" t="s">
        <v>5</v>
      </c>
      <c r="G33" s="48" t="s">
        <v>52</v>
      </c>
      <c r="H33" s="5">
        <v>4.0500000000000001E-2</v>
      </c>
      <c r="I33" s="48">
        <v>1</v>
      </c>
      <c r="J33" s="62">
        <v>17800</v>
      </c>
      <c r="K33" s="69">
        <f>Таблица52[[#This Row],[1 шт. = m3]]*Таблица52[[#This Row],[Кол-во шт.]]*Таблица52[[#This Row],[Цена за m3]]</f>
        <v>720.9</v>
      </c>
      <c r="L33" s="51"/>
      <c r="M33" s="54" t="s">
        <v>76</v>
      </c>
      <c r="N33" s="5">
        <v>4.0500000000000001E-2</v>
      </c>
      <c r="O33" s="81">
        <v>1</v>
      </c>
      <c r="P33" s="71">
        <v>16000</v>
      </c>
      <c r="Q33" s="89">
        <f>Таблица52[[#This Row],[1 = m3 ]]*Таблица52[[#This Row],[Кол-во]]*Таблица52[[#This Row],[Цена -m3]]</f>
        <v>648</v>
      </c>
      <c r="R33" s="112"/>
    </row>
    <row r="34" spans="1:18" ht="18.75">
      <c r="A34" s="120" t="s">
        <v>117</v>
      </c>
      <c r="B34" s="1" t="s">
        <v>2</v>
      </c>
      <c r="C34" s="122">
        <v>2</v>
      </c>
      <c r="D34" s="1" t="s">
        <v>47</v>
      </c>
      <c r="E34" s="1" t="s">
        <v>22</v>
      </c>
      <c r="F34" s="1" t="s">
        <v>6</v>
      </c>
      <c r="G34" s="48" t="s">
        <v>52</v>
      </c>
      <c r="H34" s="5">
        <v>5.3999999999999999E-2</v>
      </c>
      <c r="I34" s="48">
        <v>1</v>
      </c>
      <c r="J34" s="62">
        <v>17800</v>
      </c>
      <c r="K34" s="69">
        <f>Таблица52[[#This Row],[1 шт. = m3]]*Таблица52[[#This Row],[Кол-во шт.]]*Таблица52[[#This Row],[Цена за m3]]</f>
        <v>961.2</v>
      </c>
      <c r="L34" s="51"/>
      <c r="M34" s="54" t="s">
        <v>76</v>
      </c>
      <c r="N34" s="5">
        <v>5.3999999999999999E-2</v>
      </c>
      <c r="O34" s="81">
        <v>1</v>
      </c>
      <c r="P34" s="64">
        <v>16000</v>
      </c>
      <c r="Q34" s="88">
        <f>Таблица52[[#This Row],[1 = m3 ]]*Таблица52[[#This Row],[Кол-во]]*Таблица52[[#This Row],[Цена -m3]]</f>
        <v>864</v>
      </c>
      <c r="R34" s="112"/>
    </row>
    <row r="35" spans="1:18" ht="18.75">
      <c r="A35" s="120" t="s">
        <v>118</v>
      </c>
      <c r="B35" s="1" t="s">
        <v>2</v>
      </c>
      <c r="C35" s="122">
        <v>2</v>
      </c>
      <c r="D35" s="1" t="s">
        <v>47</v>
      </c>
      <c r="E35" s="1" t="s">
        <v>14</v>
      </c>
      <c r="F35" s="1">
        <v>19.71</v>
      </c>
      <c r="G35" s="48" t="s">
        <v>52</v>
      </c>
      <c r="H35" s="5">
        <v>0.06</v>
      </c>
      <c r="I35" s="48">
        <v>1</v>
      </c>
      <c r="J35" s="62">
        <v>17800</v>
      </c>
      <c r="K35" s="69">
        <f>Таблица52[[#This Row],[1 шт. = m3]]*Таблица52[[#This Row],[Кол-во шт.]]*Таблица52[[#This Row],[Цена за m3]]</f>
        <v>1068</v>
      </c>
      <c r="L35" s="51"/>
      <c r="M35" s="54" t="s">
        <v>76</v>
      </c>
      <c r="N35" s="5">
        <v>0.06</v>
      </c>
      <c r="O35" s="81">
        <v>1</v>
      </c>
      <c r="P35" s="71">
        <v>16000</v>
      </c>
      <c r="Q35" s="89">
        <f>Таблица52[[#This Row],[1 = m3 ]]*Таблица52[[#This Row],[Кол-во]]*Таблица52[[#This Row],[Цена -m3]]</f>
        <v>960</v>
      </c>
      <c r="R35" s="112"/>
    </row>
    <row r="36" spans="1:18" ht="18.75">
      <c r="A36" s="120" t="s">
        <v>119</v>
      </c>
      <c r="B36" s="1" t="s">
        <v>2</v>
      </c>
      <c r="C36" s="122">
        <v>2</v>
      </c>
      <c r="D36" s="1" t="s">
        <v>47</v>
      </c>
      <c r="E36" s="1" t="s">
        <v>23</v>
      </c>
      <c r="F36" s="1">
        <v>29.57</v>
      </c>
      <c r="G36" s="48" t="s">
        <v>52</v>
      </c>
      <c r="H36" s="5">
        <v>7.4999999999999997E-2</v>
      </c>
      <c r="I36" s="48">
        <v>1</v>
      </c>
      <c r="J36" s="62">
        <v>17800</v>
      </c>
      <c r="K36" s="69">
        <f>Таблица52[[#This Row],[1 шт. = m3]]*Таблица52[[#This Row],[Кол-во шт.]]*Таблица52[[#This Row],[Цена за m3]]</f>
        <v>1335</v>
      </c>
      <c r="L36" s="51"/>
      <c r="M36" s="54" t="s">
        <v>76</v>
      </c>
      <c r="N36" s="5">
        <v>7.4999999999999997E-2</v>
      </c>
      <c r="O36" s="81">
        <v>1</v>
      </c>
      <c r="P36" s="64">
        <v>16000</v>
      </c>
      <c r="Q36" s="88">
        <f>Таблица52[[#This Row],[1 = m3 ]]*Таблица52[[#This Row],[Кол-во]]*Таблица52[[#This Row],[Цена -m3]]</f>
        <v>1200</v>
      </c>
      <c r="R36" s="112"/>
    </row>
    <row r="37" spans="1:18" ht="18.75">
      <c r="A37" s="120" t="s">
        <v>120</v>
      </c>
      <c r="B37" s="1" t="s">
        <v>2</v>
      </c>
      <c r="C37" s="122">
        <v>2</v>
      </c>
      <c r="D37" s="1" t="s">
        <v>47</v>
      </c>
      <c r="E37" s="1" t="s">
        <v>24</v>
      </c>
      <c r="F37" s="1">
        <v>34.49</v>
      </c>
      <c r="G37" s="48" t="s">
        <v>52</v>
      </c>
      <c r="H37" s="5">
        <v>5.3999999999999999E-2</v>
      </c>
      <c r="I37" s="48">
        <v>1</v>
      </c>
      <c r="J37" s="62">
        <v>17800</v>
      </c>
      <c r="K37" s="69">
        <f>Таблица52[[#This Row],[1 шт. = m3]]*Таблица52[[#This Row],[Кол-во шт.]]*Таблица52[[#This Row],[Цена за m3]]</f>
        <v>961.2</v>
      </c>
      <c r="L37" s="51"/>
      <c r="M37" s="54" t="s">
        <v>76</v>
      </c>
      <c r="N37" s="5">
        <v>5.3999999999999999E-2</v>
      </c>
      <c r="O37" s="81">
        <v>1</v>
      </c>
      <c r="P37" s="71">
        <v>16000</v>
      </c>
      <c r="Q37" s="89">
        <f>Таблица52[[#This Row],[1 = m3 ]]*Таблица52[[#This Row],[Кол-во]]*Таблица52[[#This Row],[Цена -m3]]</f>
        <v>864</v>
      </c>
      <c r="R37" s="112"/>
    </row>
    <row r="38" spans="1:18" ht="18.75">
      <c r="A38" s="120" t="s">
        <v>121</v>
      </c>
      <c r="B38" s="1" t="s">
        <v>2</v>
      </c>
      <c r="C38" s="122">
        <v>2</v>
      </c>
      <c r="D38" s="1" t="s">
        <v>47</v>
      </c>
      <c r="E38" s="1" t="s">
        <v>25</v>
      </c>
      <c r="F38" s="1">
        <v>39.42</v>
      </c>
      <c r="G38" s="48" t="s">
        <v>52</v>
      </c>
      <c r="H38" s="5">
        <v>0.06</v>
      </c>
      <c r="I38" s="48">
        <v>1</v>
      </c>
      <c r="J38" s="62">
        <v>17800</v>
      </c>
      <c r="K38" s="69">
        <f>Таблица52[[#This Row],[1 шт. = m3]]*Таблица52[[#This Row],[Кол-во шт.]]*Таблица52[[#This Row],[Цена за m3]]</f>
        <v>1068</v>
      </c>
      <c r="L38" s="51"/>
      <c r="M38" s="54" t="s">
        <v>76</v>
      </c>
      <c r="N38" s="5">
        <v>0.06</v>
      </c>
      <c r="O38" s="81">
        <v>1</v>
      </c>
      <c r="P38" s="64">
        <v>16000</v>
      </c>
      <c r="Q38" s="88">
        <f>Таблица52[[#This Row],[1 = m3 ]]*Таблица52[[#This Row],[Кол-во]]*Таблица52[[#This Row],[Цена -m3]]</f>
        <v>960</v>
      </c>
      <c r="R38" s="112"/>
    </row>
    <row r="39" spans="1:18" ht="18.75">
      <c r="A39" s="120" t="s">
        <v>122</v>
      </c>
      <c r="B39" s="1" t="s">
        <v>2</v>
      </c>
      <c r="C39" s="122">
        <v>2</v>
      </c>
      <c r="D39" s="1" t="s">
        <v>47</v>
      </c>
      <c r="E39" s="1" t="s">
        <v>26</v>
      </c>
      <c r="F39" s="1">
        <v>49.28</v>
      </c>
      <c r="G39" s="48" t="s">
        <v>52</v>
      </c>
      <c r="H39" s="5">
        <v>5.8000000000000003E-2</v>
      </c>
      <c r="I39" s="48">
        <v>1</v>
      </c>
      <c r="J39" s="62">
        <v>17800</v>
      </c>
      <c r="K39" s="69">
        <f>Таблица52[[#This Row],[1 шт. = m3]]*Таблица52[[#This Row],[Кол-во шт.]]*Таблица52[[#This Row],[Цена за m3]]</f>
        <v>1032.4000000000001</v>
      </c>
      <c r="L39" s="51"/>
      <c r="M39" s="54" t="s">
        <v>76</v>
      </c>
      <c r="N39" s="5">
        <v>5.8000000000000003E-2</v>
      </c>
      <c r="O39" s="81">
        <v>1</v>
      </c>
      <c r="P39" s="71">
        <v>16000</v>
      </c>
      <c r="Q39" s="89">
        <f>Таблица52[[#This Row],[1 = m3 ]]*Таблица52[[#This Row],[Кол-во]]*Таблица52[[#This Row],[Цена -m3]]</f>
        <v>928</v>
      </c>
      <c r="R39" s="112"/>
    </row>
    <row r="40" spans="1:18" ht="18.75">
      <c r="A40" s="120" t="s">
        <v>123</v>
      </c>
      <c r="B40" s="1" t="s">
        <v>2</v>
      </c>
      <c r="C40" s="122">
        <v>2</v>
      </c>
      <c r="D40" s="1" t="s">
        <v>47</v>
      </c>
      <c r="E40" s="1" t="s">
        <v>22</v>
      </c>
      <c r="F40" s="1">
        <v>35.479999999999997</v>
      </c>
      <c r="G40" s="48" t="s">
        <v>52</v>
      </c>
      <c r="H40" s="5">
        <v>0.03</v>
      </c>
      <c r="I40" s="48">
        <v>1</v>
      </c>
      <c r="J40" s="62">
        <v>17800</v>
      </c>
      <c r="K40" s="69">
        <f>Таблица52[[#This Row],[1 шт. = m3]]*Таблица52[[#This Row],[Кол-во шт.]]*Таблица52[[#This Row],[Цена за m3]]</f>
        <v>534</v>
      </c>
      <c r="L40" s="51"/>
      <c r="M40" s="54" t="s">
        <v>76</v>
      </c>
      <c r="N40" s="5">
        <v>0.03</v>
      </c>
      <c r="O40" s="81">
        <v>1</v>
      </c>
      <c r="P40" s="64">
        <v>16000</v>
      </c>
      <c r="Q40" s="88">
        <f>Таблица52[[#This Row],[1 = m3 ]]*Таблица52[[#This Row],[Кол-во]]*Таблица52[[#This Row],[Цена -m3]]</f>
        <v>480</v>
      </c>
      <c r="R40" s="112"/>
    </row>
    <row r="41" spans="1:18" ht="18.75">
      <c r="A41" s="120" t="s">
        <v>124</v>
      </c>
      <c r="B41" s="1" t="s">
        <v>2</v>
      </c>
      <c r="C41" s="122">
        <v>2</v>
      </c>
      <c r="D41" s="1" t="s">
        <v>47</v>
      </c>
      <c r="E41" s="1" t="s">
        <v>26</v>
      </c>
      <c r="F41" s="1">
        <v>47.3</v>
      </c>
      <c r="G41" s="48" t="s">
        <v>52</v>
      </c>
      <c r="H41" s="5">
        <v>7.1999999999999995E-2</v>
      </c>
      <c r="I41" s="48">
        <v>1</v>
      </c>
      <c r="J41" s="62">
        <v>17800</v>
      </c>
      <c r="K41" s="69">
        <f>Таблица52[[#This Row],[1 шт. = m3]]*Таблица52[[#This Row],[Кол-во шт.]]*Таблица52[[#This Row],[Цена за m3]]</f>
        <v>1281.5999999999999</v>
      </c>
      <c r="L41" s="51"/>
      <c r="M41" s="54" t="s">
        <v>76</v>
      </c>
      <c r="N41" s="5">
        <v>7.1999999999999995E-2</v>
      </c>
      <c r="O41" s="81">
        <v>1</v>
      </c>
      <c r="P41" s="71">
        <v>16000</v>
      </c>
      <c r="Q41" s="89">
        <f>Таблица52[[#This Row],[1 = m3 ]]*Таблица52[[#This Row],[Кол-во]]*Таблица52[[#This Row],[Цена -m3]]</f>
        <v>1152</v>
      </c>
      <c r="R41" s="112"/>
    </row>
    <row r="42" spans="1:18" ht="20.25" customHeight="1">
      <c r="A42" s="120" t="s">
        <v>125</v>
      </c>
      <c r="B42" s="31" t="s">
        <v>2</v>
      </c>
      <c r="C42" s="123">
        <v>2</v>
      </c>
      <c r="D42" s="31" t="s">
        <v>47</v>
      </c>
      <c r="E42" s="31" t="s">
        <v>27</v>
      </c>
      <c r="F42" s="31">
        <v>49.3</v>
      </c>
      <c r="G42" s="48" t="s">
        <v>52</v>
      </c>
      <c r="H42" s="30">
        <v>1.7999999999999999E-2</v>
      </c>
      <c r="I42" s="48">
        <v>1</v>
      </c>
      <c r="J42" s="64">
        <v>17800</v>
      </c>
      <c r="K42" s="70">
        <f>Таблица52[[#This Row],[1 шт. = m3]]*Таблица52[[#This Row],[Кол-во шт.]]*Таблица52[[#This Row],[Цена за m3]]</f>
        <v>320.39999999999998</v>
      </c>
      <c r="L42" s="51"/>
      <c r="M42" s="54" t="s">
        <v>76</v>
      </c>
      <c r="N42" s="30">
        <v>1.7999999999999999E-2</v>
      </c>
      <c r="O42" s="81">
        <v>1</v>
      </c>
      <c r="P42" s="64">
        <v>16000</v>
      </c>
      <c r="Q42" s="88">
        <f>Таблица52[[#This Row],[1 = m3 ]]*Таблица52[[#This Row],[Кол-во]]*Таблица52[[#This Row],[Цена -m3]]</f>
        <v>288</v>
      </c>
      <c r="R42" s="112"/>
    </row>
    <row r="43" spans="1:18" ht="21" customHeight="1">
      <c r="A43" s="158" t="s">
        <v>61</v>
      </c>
      <c r="B43" s="159"/>
      <c r="C43" s="159"/>
      <c r="D43" s="159"/>
      <c r="E43" s="159"/>
      <c r="F43" s="159"/>
      <c r="G43" s="159"/>
      <c r="H43" s="159"/>
      <c r="I43" s="115"/>
      <c r="J43" s="160"/>
      <c r="K43" s="178">
        <f>Таблица52[[#This Row],[1 шт. = m3]]*Таблица52[[#This Row],[Кол-во шт.]]*Таблица52[[#This Row],[Цена за m3]]</f>
        <v>0</v>
      </c>
      <c r="L43" s="162"/>
      <c r="M43" s="162"/>
      <c r="N43" s="162"/>
      <c r="O43" s="162"/>
      <c r="P43" s="162"/>
      <c r="Q43" s="180">
        <f>Таблица52[[#This Row],[1 = m3 ]]*Таблица52[[#This Row],[Кол-во]]*Таблица52[[#This Row],[Цена -m3]]</f>
        <v>0</v>
      </c>
      <c r="R43" s="112"/>
    </row>
    <row r="44" spans="1:18" ht="18.75">
      <c r="A44" s="120" t="s">
        <v>83</v>
      </c>
      <c r="B44" s="56" t="s">
        <v>2</v>
      </c>
      <c r="C44" s="182">
        <v>2</v>
      </c>
      <c r="D44" s="56" t="s">
        <v>7</v>
      </c>
      <c r="E44" s="48" t="s">
        <v>28</v>
      </c>
      <c r="F44" s="48">
        <v>4.93</v>
      </c>
      <c r="G44" s="57" t="s">
        <v>52</v>
      </c>
      <c r="H44" s="48">
        <v>7.4999999999999997E-3</v>
      </c>
      <c r="I44" s="48">
        <v>1</v>
      </c>
      <c r="J44" s="168">
        <v>23000</v>
      </c>
      <c r="K44" s="170">
        <f>Таблица52[[#This Row],[1 шт. = m3]]*Таблица52[[#This Row],[Кол-во шт.]]*Таблица52[[#This Row],[Цена за m3]]</f>
        <v>172.5</v>
      </c>
      <c r="L44" s="51"/>
      <c r="M44" s="81" t="s">
        <v>76</v>
      </c>
      <c r="N44" s="81">
        <v>7.4999999999999997E-3</v>
      </c>
      <c r="O44" s="81">
        <v>1</v>
      </c>
      <c r="P44" s="172">
        <v>21000</v>
      </c>
      <c r="Q44" s="173">
        <f>Таблица52[[#This Row],[1 = m3 ]]*Таблица52[[#This Row],[Кол-во]]*Таблица52[[#This Row],[Цена -m3]]</f>
        <v>157.5</v>
      </c>
      <c r="R44" s="112"/>
    </row>
    <row r="45" spans="1:18" ht="18.75">
      <c r="A45" s="120" t="s">
        <v>84</v>
      </c>
      <c r="B45" s="11" t="s">
        <v>2</v>
      </c>
      <c r="C45" s="124">
        <v>2</v>
      </c>
      <c r="D45" s="11" t="s">
        <v>7</v>
      </c>
      <c r="E45" s="5" t="s">
        <v>29</v>
      </c>
      <c r="F45" s="5">
        <v>6.16</v>
      </c>
      <c r="G45" s="56" t="s">
        <v>52</v>
      </c>
      <c r="H45" s="5">
        <v>7.4999999999999997E-3</v>
      </c>
      <c r="I45" s="48">
        <v>1</v>
      </c>
      <c r="J45" s="71">
        <v>23000</v>
      </c>
      <c r="K45" s="105">
        <f>Таблица52[[#This Row],[1 шт. = m3]]*Таблица52[[#This Row],[Кол-во шт.]]*Таблица52[[#This Row],[Цена за m3]]</f>
        <v>172.5</v>
      </c>
      <c r="L45" s="51"/>
      <c r="M45" s="54" t="s">
        <v>76</v>
      </c>
      <c r="N45" s="5">
        <v>7.4999999999999997E-3</v>
      </c>
      <c r="O45" s="81">
        <v>1</v>
      </c>
      <c r="P45" s="71">
        <v>21000</v>
      </c>
      <c r="Q45" s="89">
        <f>Таблица52[[#This Row],[1 = m3 ]]*Таблица52[[#This Row],[Кол-во]]*Таблица52[[#This Row],[Цена -m3]]</f>
        <v>157.5</v>
      </c>
      <c r="R45" s="112"/>
    </row>
    <row r="46" spans="1:18" ht="18.75">
      <c r="A46" s="120" t="s">
        <v>85</v>
      </c>
      <c r="B46" s="29" t="s">
        <v>2</v>
      </c>
      <c r="C46" s="125">
        <v>2</v>
      </c>
      <c r="D46" s="29" t="s">
        <v>7</v>
      </c>
      <c r="E46" s="8" t="s">
        <v>30</v>
      </c>
      <c r="F46" s="31">
        <v>7.39</v>
      </c>
      <c r="G46" s="56" t="s">
        <v>52</v>
      </c>
      <c r="H46" s="5">
        <v>1.125E-2</v>
      </c>
      <c r="I46" s="48">
        <v>1</v>
      </c>
      <c r="J46" s="64">
        <v>23000</v>
      </c>
      <c r="K46" s="70">
        <f>Таблица52[[#This Row],[1 шт. = m3]]*Таблица52[[#This Row],[Кол-во шт.]]*Таблица52[[#This Row],[Цена за m3]]</f>
        <v>258.75</v>
      </c>
      <c r="L46" s="51"/>
      <c r="M46" s="54" t="s">
        <v>76</v>
      </c>
      <c r="N46" s="5">
        <v>1.125E-2</v>
      </c>
      <c r="O46" s="81">
        <v>1</v>
      </c>
      <c r="P46" s="64">
        <v>21000</v>
      </c>
      <c r="Q46" s="88">
        <f>Таблица52[[#This Row],[1 = m3 ]]*Таблица52[[#This Row],[Кол-во]]*Таблица52[[#This Row],[Цена -m3]]</f>
        <v>236.25</v>
      </c>
      <c r="R46" s="112"/>
    </row>
    <row r="47" spans="1:18" ht="18.75">
      <c r="A47" s="120" t="s">
        <v>86</v>
      </c>
      <c r="B47" s="11" t="s">
        <v>2</v>
      </c>
      <c r="C47" s="124">
        <v>2</v>
      </c>
      <c r="D47" s="11" t="s">
        <v>7</v>
      </c>
      <c r="E47" s="3" t="s">
        <v>11</v>
      </c>
      <c r="F47" s="1">
        <v>9.86</v>
      </c>
      <c r="G47" s="48" t="s">
        <v>52</v>
      </c>
      <c r="H47" s="1">
        <v>1.4999999999999999E-2</v>
      </c>
      <c r="I47" s="48">
        <v>1</v>
      </c>
      <c r="J47" s="71">
        <v>23000</v>
      </c>
      <c r="K47" s="105">
        <f>Таблица52[[#This Row],[1 шт. = m3]]*Таблица52[[#This Row],[Кол-во шт.]]*Таблица52[[#This Row],[Цена за m3]]</f>
        <v>345</v>
      </c>
      <c r="L47" s="51"/>
      <c r="M47" s="54" t="s">
        <v>76</v>
      </c>
      <c r="N47" s="1">
        <v>1.4999999999999999E-2</v>
      </c>
      <c r="O47" s="81">
        <v>1</v>
      </c>
      <c r="P47" s="71">
        <v>21000</v>
      </c>
      <c r="Q47" s="89">
        <f>Таблица52[[#This Row],[1 = m3 ]]*Таблица52[[#This Row],[Кол-во]]*Таблица52[[#This Row],[Цена -m3]]</f>
        <v>315</v>
      </c>
      <c r="R47" s="112"/>
    </row>
    <row r="48" spans="1:18" ht="18.75">
      <c r="A48" s="120" t="s">
        <v>87</v>
      </c>
      <c r="B48" s="29" t="s">
        <v>2</v>
      </c>
      <c r="C48" s="125">
        <v>2</v>
      </c>
      <c r="D48" s="29" t="s">
        <v>7</v>
      </c>
      <c r="E48" s="1" t="s">
        <v>31</v>
      </c>
      <c r="F48" s="1">
        <v>5.91</v>
      </c>
      <c r="G48" s="48" t="s">
        <v>52</v>
      </c>
      <c r="H48" s="5">
        <v>8.9999999999999993E-3</v>
      </c>
      <c r="I48" s="48">
        <v>1</v>
      </c>
      <c r="J48" s="64">
        <v>23000</v>
      </c>
      <c r="K48" s="70">
        <f>Таблица52[[#This Row],[1 шт. = m3]]*Таблица52[[#This Row],[Кол-во шт.]]*Таблица52[[#This Row],[Цена за m3]]</f>
        <v>206.99999999999997</v>
      </c>
      <c r="L48" s="51"/>
      <c r="M48" s="54" t="s">
        <v>76</v>
      </c>
      <c r="N48" s="5">
        <v>8.9999999999999993E-3</v>
      </c>
      <c r="O48" s="81">
        <v>1</v>
      </c>
      <c r="P48" s="64">
        <v>21000</v>
      </c>
      <c r="Q48" s="88">
        <f>Таблица52[[#This Row],[1 = m3 ]]*Таблица52[[#This Row],[Кол-во]]*Таблица52[[#This Row],[Цена -m3]]</f>
        <v>188.99999999999997</v>
      </c>
      <c r="R48" s="112"/>
    </row>
    <row r="49" spans="1:18" ht="18.75">
      <c r="A49" s="120" t="s">
        <v>88</v>
      </c>
      <c r="B49" s="11" t="s">
        <v>2</v>
      </c>
      <c r="C49" s="124">
        <v>2</v>
      </c>
      <c r="D49" s="11" t="s">
        <v>7</v>
      </c>
      <c r="E49" s="1" t="s">
        <v>32</v>
      </c>
      <c r="F49" s="1">
        <v>8.8699999999999992</v>
      </c>
      <c r="G49" s="48" t="s">
        <v>52</v>
      </c>
      <c r="H49" s="1">
        <v>1.35E-2</v>
      </c>
      <c r="I49" s="48">
        <v>1</v>
      </c>
      <c r="J49" s="71">
        <v>23000</v>
      </c>
      <c r="K49" s="105">
        <f>Таблица52[[#This Row],[1 шт. = m3]]*Таблица52[[#This Row],[Кол-во шт.]]*Таблица52[[#This Row],[Цена за m3]]</f>
        <v>310.5</v>
      </c>
      <c r="L49" s="51"/>
      <c r="M49" s="54" t="s">
        <v>76</v>
      </c>
      <c r="N49" s="1">
        <v>1.35E-2</v>
      </c>
      <c r="O49" s="81">
        <v>1</v>
      </c>
      <c r="P49" s="71">
        <v>21000</v>
      </c>
      <c r="Q49" s="89">
        <f>Таблица52[[#This Row],[1 = m3 ]]*Таблица52[[#This Row],[Кол-во]]*Таблица52[[#This Row],[Цена -m3]]</f>
        <v>283.5</v>
      </c>
      <c r="R49" s="112"/>
    </row>
    <row r="50" spans="1:18" ht="18.75">
      <c r="A50" s="120" t="s">
        <v>89</v>
      </c>
      <c r="B50" s="29" t="s">
        <v>2</v>
      </c>
      <c r="C50" s="125">
        <v>2</v>
      </c>
      <c r="D50" s="29" t="s">
        <v>7</v>
      </c>
      <c r="E50" s="1" t="s">
        <v>33</v>
      </c>
      <c r="F50" s="1">
        <v>7.88</v>
      </c>
      <c r="G50" s="48" t="s">
        <v>52</v>
      </c>
      <c r="H50" s="5">
        <v>1.4999999999999999E-2</v>
      </c>
      <c r="I50" s="48">
        <v>1</v>
      </c>
      <c r="J50" s="64">
        <v>23000</v>
      </c>
      <c r="K50" s="70">
        <f>Таблица52[[#This Row],[1 шт. = m3]]*Таблица52[[#This Row],[Кол-во шт.]]*Таблица52[[#This Row],[Цена за m3]]</f>
        <v>345</v>
      </c>
      <c r="L50" s="51"/>
      <c r="M50" s="54" t="s">
        <v>76</v>
      </c>
      <c r="N50" s="5">
        <v>1.4999999999999999E-2</v>
      </c>
      <c r="O50" s="81">
        <v>1</v>
      </c>
      <c r="P50" s="64">
        <v>21000</v>
      </c>
      <c r="Q50" s="88">
        <f>Таблица52[[#This Row],[1 = m3 ]]*Таблица52[[#This Row],[Кол-во]]*Таблица52[[#This Row],[Цена -m3]]</f>
        <v>315</v>
      </c>
      <c r="R50" s="112"/>
    </row>
    <row r="51" spans="1:18" ht="18.75">
      <c r="A51" s="120" t="s">
        <v>90</v>
      </c>
      <c r="B51" s="11" t="s">
        <v>2</v>
      </c>
      <c r="C51" s="124">
        <v>2</v>
      </c>
      <c r="D51" s="11" t="s">
        <v>7</v>
      </c>
      <c r="E51" s="1" t="s">
        <v>19</v>
      </c>
      <c r="F51" s="1">
        <v>11.83</v>
      </c>
      <c r="G51" s="48" t="s">
        <v>52</v>
      </c>
      <c r="H51" s="1">
        <v>1.7999999999999999E-2</v>
      </c>
      <c r="I51" s="48">
        <v>1</v>
      </c>
      <c r="J51" s="71">
        <v>23000</v>
      </c>
      <c r="K51" s="105">
        <f>Таблица52[[#This Row],[1 шт. = m3]]*Таблица52[[#This Row],[Кол-во шт.]]*Таблица52[[#This Row],[Цена за m3]]</f>
        <v>413.99999999999994</v>
      </c>
      <c r="L51" s="51"/>
      <c r="M51" s="54" t="s">
        <v>76</v>
      </c>
      <c r="N51" s="1">
        <v>1.7999999999999999E-2</v>
      </c>
      <c r="O51" s="81">
        <v>1</v>
      </c>
      <c r="P51" s="71">
        <v>21000</v>
      </c>
      <c r="Q51" s="89">
        <f>Таблица52[[#This Row],[1 = m3 ]]*Таблица52[[#This Row],[Кол-во]]*Таблица52[[#This Row],[Цена -m3]]</f>
        <v>377.99999999999994</v>
      </c>
      <c r="R51" s="112"/>
    </row>
    <row r="52" spans="1:18" ht="18.75">
      <c r="A52" s="120" t="s">
        <v>91</v>
      </c>
      <c r="B52" s="29" t="s">
        <v>2</v>
      </c>
      <c r="C52" s="125">
        <v>2</v>
      </c>
      <c r="D52" s="29" t="s">
        <v>7</v>
      </c>
      <c r="E52" s="1" t="s">
        <v>10</v>
      </c>
      <c r="F52" s="1">
        <v>15.77</v>
      </c>
      <c r="G52" s="48" t="s">
        <v>52</v>
      </c>
      <c r="H52" s="5">
        <v>2.4E-2</v>
      </c>
      <c r="I52" s="48">
        <v>1</v>
      </c>
      <c r="J52" s="64">
        <v>23000</v>
      </c>
      <c r="K52" s="70">
        <f>Таблица52[[#This Row],[1 шт. = m3]]*Таблица52[[#This Row],[Кол-во шт.]]*Таблица52[[#This Row],[Цена за m3]]</f>
        <v>552</v>
      </c>
      <c r="L52" s="51"/>
      <c r="M52" s="54" t="s">
        <v>76</v>
      </c>
      <c r="N52" s="5">
        <v>2.4E-2</v>
      </c>
      <c r="O52" s="81">
        <v>1</v>
      </c>
      <c r="P52" s="64">
        <v>21000</v>
      </c>
      <c r="Q52" s="88">
        <f>Таблица52[[#This Row],[1 = m3 ]]*Таблица52[[#This Row],[Кол-во]]*Таблица52[[#This Row],[Цена -m3]]</f>
        <v>504</v>
      </c>
      <c r="R52" s="112"/>
    </row>
    <row r="53" spans="1:18" ht="18.75">
      <c r="A53" s="120" t="s">
        <v>92</v>
      </c>
      <c r="B53" s="11" t="s">
        <v>2</v>
      </c>
      <c r="C53" s="124">
        <v>2</v>
      </c>
      <c r="D53" s="11" t="s">
        <v>7</v>
      </c>
      <c r="E53" s="1" t="s">
        <v>11</v>
      </c>
      <c r="F53" s="1">
        <v>9.86</v>
      </c>
      <c r="G53" s="48" t="s">
        <v>52</v>
      </c>
      <c r="H53" s="1">
        <v>1.4999999999999999E-2</v>
      </c>
      <c r="I53" s="48">
        <v>1</v>
      </c>
      <c r="J53" s="71">
        <v>23000</v>
      </c>
      <c r="K53" s="105">
        <f>Таблица52[[#This Row],[1 шт. = m3]]*Таблица52[[#This Row],[Кол-во шт.]]*Таблица52[[#This Row],[Цена за m3]]</f>
        <v>345</v>
      </c>
      <c r="L53" s="51"/>
      <c r="M53" s="54" t="s">
        <v>76</v>
      </c>
      <c r="N53" s="1">
        <v>1.4999999999999999E-2</v>
      </c>
      <c r="O53" s="81">
        <v>1</v>
      </c>
      <c r="P53" s="71">
        <v>21000</v>
      </c>
      <c r="Q53" s="89">
        <f>Таблица52[[#This Row],[1 = m3 ]]*Таблица52[[#This Row],[Кол-во]]*Таблица52[[#This Row],[Цена -m3]]</f>
        <v>315</v>
      </c>
      <c r="R53" s="112"/>
    </row>
    <row r="54" spans="1:18" ht="18.75">
      <c r="A54" s="120" t="s">
        <v>93</v>
      </c>
      <c r="B54" s="29" t="s">
        <v>2</v>
      </c>
      <c r="C54" s="125">
        <v>2</v>
      </c>
      <c r="D54" s="29" t="s">
        <v>7</v>
      </c>
      <c r="E54" s="1" t="s">
        <v>12</v>
      </c>
      <c r="F54" s="1">
        <v>14.78</v>
      </c>
      <c r="G54" s="48" t="s">
        <v>52</v>
      </c>
      <c r="H54" s="5">
        <v>2.2499999999999999E-2</v>
      </c>
      <c r="I54" s="48">
        <v>1</v>
      </c>
      <c r="J54" s="64">
        <v>23000</v>
      </c>
      <c r="K54" s="70">
        <f>Таблица52[[#This Row],[1 шт. = m3]]*Таблица52[[#This Row],[Кол-во шт.]]*Таблица52[[#This Row],[Цена за m3]]</f>
        <v>517.5</v>
      </c>
      <c r="L54" s="51"/>
      <c r="M54" s="54" t="s">
        <v>76</v>
      </c>
      <c r="N54" s="5">
        <v>2.2499999999999999E-2</v>
      </c>
      <c r="O54" s="81">
        <v>1</v>
      </c>
      <c r="P54" s="64">
        <v>21000</v>
      </c>
      <c r="Q54" s="88">
        <f>Таблица52[[#This Row],[1 = m3 ]]*Таблица52[[#This Row],[Кол-во]]*Таблица52[[#This Row],[Цена -m3]]</f>
        <v>472.5</v>
      </c>
      <c r="R54" s="112"/>
    </row>
    <row r="55" spans="1:18" ht="18.75">
      <c r="A55" s="120" t="s">
        <v>94</v>
      </c>
      <c r="B55" s="11" t="s">
        <v>2</v>
      </c>
      <c r="C55" s="124">
        <v>2</v>
      </c>
      <c r="D55" s="11" t="s">
        <v>7</v>
      </c>
      <c r="E55" s="1" t="s">
        <v>13</v>
      </c>
      <c r="F55" s="1">
        <v>17.25</v>
      </c>
      <c r="G55" s="48" t="s">
        <v>52</v>
      </c>
      <c r="H55" s="1">
        <v>2.6249999999999999E-2</v>
      </c>
      <c r="I55" s="48">
        <v>1</v>
      </c>
      <c r="J55" s="71">
        <v>23000</v>
      </c>
      <c r="K55" s="105">
        <f>Таблица52[[#This Row],[1 шт. = m3]]*Таблица52[[#This Row],[Кол-во шт.]]*Таблица52[[#This Row],[Цена за m3]]</f>
        <v>603.75</v>
      </c>
      <c r="L55" s="51"/>
      <c r="M55" s="54" t="s">
        <v>76</v>
      </c>
      <c r="N55" s="1">
        <v>2.6249999999999999E-2</v>
      </c>
      <c r="O55" s="81">
        <v>1</v>
      </c>
      <c r="P55" s="71">
        <v>21000</v>
      </c>
      <c r="Q55" s="89">
        <f>Таблица52[[#This Row],[1 = m3 ]]*Таблица52[[#This Row],[Кол-во]]*Таблица52[[#This Row],[Цена -m3]]</f>
        <v>551.25</v>
      </c>
      <c r="R55" s="112"/>
    </row>
    <row r="56" spans="1:18" ht="18.75">
      <c r="A56" s="120" t="s">
        <v>95</v>
      </c>
      <c r="B56" s="29" t="s">
        <v>2</v>
      </c>
      <c r="C56" s="125">
        <v>2</v>
      </c>
      <c r="D56" s="29" t="s">
        <v>7</v>
      </c>
      <c r="E56" s="1" t="s">
        <v>14</v>
      </c>
      <c r="F56" s="1">
        <v>19.71</v>
      </c>
      <c r="G56" s="48" t="s">
        <v>52</v>
      </c>
      <c r="H56" s="5">
        <v>0.03</v>
      </c>
      <c r="I56" s="48">
        <v>1</v>
      </c>
      <c r="J56" s="64">
        <v>23000</v>
      </c>
      <c r="K56" s="70">
        <f>Таблица52[[#This Row],[1 шт. = m3]]*Таблица52[[#This Row],[Кол-во шт.]]*Таблица52[[#This Row],[Цена за m3]]</f>
        <v>690</v>
      </c>
      <c r="L56" s="51"/>
      <c r="M56" s="54" t="s">
        <v>76</v>
      </c>
      <c r="N56" s="5">
        <v>0.03</v>
      </c>
      <c r="O56" s="81">
        <v>1</v>
      </c>
      <c r="P56" s="64">
        <v>21000</v>
      </c>
      <c r="Q56" s="88">
        <f>Таблица52[[#This Row],[1 = m3 ]]*Таблица52[[#This Row],[Кол-во]]*Таблица52[[#This Row],[Цена -m3]]</f>
        <v>630</v>
      </c>
      <c r="R56" s="112"/>
    </row>
    <row r="57" spans="1:18" ht="18.75">
      <c r="A57" s="120" t="s">
        <v>126</v>
      </c>
      <c r="B57" s="11" t="s">
        <v>2</v>
      </c>
      <c r="C57" s="124">
        <v>2</v>
      </c>
      <c r="D57" s="11" t="s">
        <v>7</v>
      </c>
      <c r="E57" s="1" t="s">
        <v>15</v>
      </c>
      <c r="F57" s="1">
        <v>24.64</v>
      </c>
      <c r="G57" s="48" t="s">
        <v>52</v>
      </c>
      <c r="H57" s="1">
        <v>3.7499999999999999E-2</v>
      </c>
      <c r="I57" s="48">
        <v>1</v>
      </c>
      <c r="J57" s="71">
        <v>23000</v>
      </c>
      <c r="K57" s="105">
        <f>Таблица52[[#This Row],[1 шт. = m3]]*Таблица52[[#This Row],[Кол-во шт.]]*Таблица52[[#This Row],[Цена за m3]]</f>
        <v>862.5</v>
      </c>
      <c r="L57" s="51"/>
      <c r="M57" s="54" t="s">
        <v>76</v>
      </c>
      <c r="N57" s="1">
        <v>3.7499999999999999E-2</v>
      </c>
      <c r="O57" s="81">
        <v>1</v>
      </c>
      <c r="P57" s="71">
        <v>21000</v>
      </c>
      <c r="Q57" s="89">
        <f>Таблица52[[#This Row],[1 = m3 ]]*Таблица52[[#This Row],[Кол-во]]*Таблица52[[#This Row],[Цена -m3]]</f>
        <v>787.5</v>
      </c>
      <c r="R57" s="112"/>
    </row>
    <row r="58" spans="1:18" ht="18.75">
      <c r="A58" s="120" t="s">
        <v>97</v>
      </c>
      <c r="B58" s="29" t="s">
        <v>2</v>
      </c>
      <c r="C58" s="125">
        <v>2</v>
      </c>
      <c r="D58" s="29" t="s">
        <v>7</v>
      </c>
      <c r="E58" s="1" t="s">
        <v>16</v>
      </c>
      <c r="F58" s="1">
        <v>17.739999999999998</v>
      </c>
      <c r="G58" s="48" t="s">
        <v>52</v>
      </c>
      <c r="H58" s="5">
        <v>2.7E-2</v>
      </c>
      <c r="I58" s="48">
        <v>1</v>
      </c>
      <c r="J58" s="64">
        <v>23000</v>
      </c>
      <c r="K58" s="70">
        <f>Таблица52[[#This Row],[1 шт. = m3]]*Таблица52[[#This Row],[Кол-во шт.]]*Таблица52[[#This Row],[Цена за m3]]</f>
        <v>621</v>
      </c>
      <c r="L58" s="51"/>
      <c r="M58" s="54" t="s">
        <v>76</v>
      </c>
      <c r="N58" s="5">
        <v>2.7E-2</v>
      </c>
      <c r="O58" s="81">
        <v>1</v>
      </c>
      <c r="P58" s="64">
        <v>21000</v>
      </c>
      <c r="Q58" s="88">
        <f>Таблица52[[#This Row],[1 = m3 ]]*Таблица52[[#This Row],[Кол-во]]*Таблица52[[#This Row],[Цена -m3]]</f>
        <v>567</v>
      </c>
      <c r="R58" s="112"/>
    </row>
    <row r="59" spans="1:18" ht="18.75">
      <c r="A59" s="120" t="s">
        <v>98</v>
      </c>
      <c r="B59" s="11" t="s">
        <v>2</v>
      </c>
      <c r="C59" s="124">
        <v>2</v>
      </c>
      <c r="D59" s="11" t="s">
        <v>7</v>
      </c>
      <c r="E59" s="1" t="s">
        <v>17</v>
      </c>
      <c r="F59" s="1">
        <v>23.65</v>
      </c>
      <c r="G59" s="48" t="s">
        <v>52</v>
      </c>
      <c r="H59" s="1">
        <v>3.5999999999999997E-2</v>
      </c>
      <c r="I59" s="48">
        <v>1</v>
      </c>
      <c r="J59" s="71">
        <v>23000</v>
      </c>
      <c r="K59" s="105">
        <f>Таблица52[[#This Row],[1 шт. = m3]]*Таблица52[[#This Row],[Кол-во шт.]]*Таблица52[[#This Row],[Цена за m3]]</f>
        <v>827.99999999999989</v>
      </c>
      <c r="L59" s="51"/>
      <c r="M59" s="54" t="s">
        <v>76</v>
      </c>
      <c r="N59" s="1">
        <v>3.5999999999999997E-2</v>
      </c>
      <c r="O59" s="81">
        <v>1</v>
      </c>
      <c r="P59" s="71">
        <v>21000</v>
      </c>
      <c r="Q59" s="89">
        <f>Таблица52[[#This Row],[1 = m3 ]]*Таблица52[[#This Row],[Кол-во]]*Таблица52[[#This Row],[Цена -m3]]</f>
        <v>755.99999999999989</v>
      </c>
      <c r="R59" s="112"/>
    </row>
    <row r="60" spans="1:18" ht="18.75">
      <c r="A60" s="120" t="s">
        <v>127</v>
      </c>
      <c r="B60" s="48" t="s">
        <v>2</v>
      </c>
      <c r="C60" s="181">
        <v>2</v>
      </c>
      <c r="D60" s="48" t="s">
        <v>7</v>
      </c>
      <c r="E60" s="48" t="s">
        <v>11</v>
      </c>
      <c r="F60" s="48">
        <v>9.86</v>
      </c>
      <c r="G60" s="48" t="s">
        <v>52</v>
      </c>
      <c r="H60" s="48">
        <v>1.4999999999999999E-2</v>
      </c>
      <c r="I60" s="48">
        <v>1</v>
      </c>
      <c r="J60" s="168">
        <v>23000</v>
      </c>
      <c r="K60" s="142">
        <f>Таблица52[[#This Row],[1 шт. = m3]]*Таблица52[[#This Row],[Кол-во шт.]]*Таблица52[[#This Row],[Цена за m3]]</f>
        <v>345</v>
      </c>
      <c r="L60" s="51"/>
      <c r="M60" s="177" t="s">
        <v>76</v>
      </c>
      <c r="N60" s="81">
        <v>1.4999999999999999E-2</v>
      </c>
      <c r="O60" s="177">
        <v>1</v>
      </c>
      <c r="P60" s="172">
        <v>21000</v>
      </c>
      <c r="Q60" s="173">
        <f>Таблица52[[#This Row],[1 = m3 ]]*Таблица52[[#This Row],[Кол-во]]*Таблица52[[#This Row],[Цена -m3]]</f>
        <v>315</v>
      </c>
      <c r="R60" s="112"/>
    </row>
    <row r="61" spans="1:18" ht="18.75">
      <c r="A61" s="120" t="s">
        <v>128</v>
      </c>
      <c r="B61" s="1" t="s">
        <v>2</v>
      </c>
      <c r="C61" s="122">
        <v>2</v>
      </c>
      <c r="D61" s="1" t="s">
        <v>7</v>
      </c>
      <c r="E61" s="1" t="s">
        <v>18</v>
      </c>
      <c r="F61" s="1">
        <v>12.32</v>
      </c>
      <c r="G61" s="48" t="s">
        <v>52</v>
      </c>
      <c r="H61" s="5">
        <v>1.8749999999999999E-2</v>
      </c>
      <c r="I61" s="48">
        <v>1</v>
      </c>
      <c r="J61" s="62">
        <v>23000</v>
      </c>
      <c r="K61" s="106">
        <f>Таблица52[[#This Row],[1 шт. = m3]]*Таблица52[[#This Row],[Кол-во шт.]]*Таблица52[[#This Row],[Цена за m3]]</f>
        <v>431.25</v>
      </c>
      <c r="L61" s="51"/>
      <c r="M61" s="54" t="s">
        <v>76</v>
      </c>
      <c r="N61" s="5">
        <v>1.8749999999999999E-2</v>
      </c>
      <c r="O61" s="81">
        <v>1</v>
      </c>
      <c r="P61" s="71">
        <v>21000</v>
      </c>
      <c r="Q61" s="89">
        <f>Таблица52[[#This Row],[1 = m3 ]]*Таблица52[[#This Row],[Кол-во]]*Таблица52[[#This Row],[Цена -m3]]</f>
        <v>393.75</v>
      </c>
      <c r="R61" s="112"/>
    </row>
    <row r="62" spans="1:18" ht="18.75">
      <c r="A62" s="120" t="s">
        <v>108</v>
      </c>
      <c r="B62" s="1" t="s">
        <v>2</v>
      </c>
      <c r="C62" s="122">
        <v>2</v>
      </c>
      <c r="D62" s="1" t="s">
        <v>7</v>
      </c>
      <c r="E62" s="1" t="s">
        <v>12</v>
      </c>
      <c r="F62" s="1">
        <v>14.78</v>
      </c>
      <c r="G62" s="48" t="s">
        <v>52</v>
      </c>
      <c r="H62" s="5">
        <v>2.2499999999999999E-2</v>
      </c>
      <c r="I62" s="48">
        <v>1</v>
      </c>
      <c r="J62" s="62">
        <v>23000</v>
      </c>
      <c r="K62" s="106">
        <f>Таблица52[[#This Row],[1 шт. = m3]]*Таблица52[[#This Row],[Кол-во шт.]]*Таблица52[[#This Row],[Цена за m3]]</f>
        <v>517.5</v>
      </c>
      <c r="L62" s="51"/>
      <c r="M62" s="54" t="s">
        <v>76</v>
      </c>
      <c r="N62" s="5">
        <v>2.2499999999999999E-2</v>
      </c>
      <c r="O62" s="81">
        <v>1</v>
      </c>
      <c r="P62" s="64">
        <v>21000</v>
      </c>
      <c r="Q62" s="88">
        <f>Таблица52[[#This Row],[1 = m3 ]]*Таблица52[[#This Row],[Кол-во]]*Таблица52[[#This Row],[Цена -m3]]</f>
        <v>472.5</v>
      </c>
      <c r="R62" s="112"/>
    </row>
    <row r="63" spans="1:18" ht="18.75">
      <c r="A63" s="120" t="s">
        <v>129</v>
      </c>
      <c r="B63" s="1" t="s">
        <v>2</v>
      </c>
      <c r="C63" s="122">
        <v>2</v>
      </c>
      <c r="D63" s="1" t="s">
        <v>7</v>
      </c>
      <c r="E63" s="1" t="s">
        <v>14</v>
      </c>
      <c r="F63" s="1">
        <v>19.71</v>
      </c>
      <c r="G63" s="48" t="s">
        <v>52</v>
      </c>
      <c r="H63" s="5">
        <v>2.7E-2</v>
      </c>
      <c r="I63" s="48">
        <v>1</v>
      </c>
      <c r="J63" s="62">
        <v>23000</v>
      </c>
      <c r="K63" s="106">
        <f>Таблица52[[#This Row],[1 шт. = m3]]*Таблица52[[#This Row],[Кол-во шт.]]*Таблица52[[#This Row],[Цена за m3]]</f>
        <v>621</v>
      </c>
      <c r="L63" s="51"/>
      <c r="M63" s="54" t="s">
        <v>76</v>
      </c>
      <c r="N63" s="5">
        <v>2.7E-2</v>
      </c>
      <c r="O63" s="81">
        <v>1</v>
      </c>
      <c r="P63" s="71">
        <v>21000</v>
      </c>
      <c r="Q63" s="89">
        <f>Таблица52[[#This Row],[1 = m3 ]]*Таблица52[[#This Row],[Кол-во]]*Таблица52[[#This Row],[Цена -m3]]</f>
        <v>567</v>
      </c>
      <c r="R63" s="112"/>
    </row>
    <row r="64" spans="1:18" ht="18.75">
      <c r="A64" s="120" t="s">
        <v>110</v>
      </c>
      <c r="B64" s="1" t="s">
        <v>2</v>
      </c>
      <c r="C64" s="122">
        <v>2</v>
      </c>
      <c r="D64" s="1" t="s">
        <v>7</v>
      </c>
      <c r="E64" s="1" t="s">
        <v>19</v>
      </c>
      <c r="F64" s="1">
        <v>11.83</v>
      </c>
      <c r="G64" s="48" t="s">
        <v>52</v>
      </c>
      <c r="H64" s="5">
        <v>3.5999999999999997E-2</v>
      </c>
      <c r="I64" s="48">
        <v>1</v>
      </c>
      <c r="J64" s="62">
        <v>23000</v>
      </c>
      <c r="K64" s="106">
        <f>Таблица52[[#This Row],[1 шт. = m3]]*Таблица52[[#This Row],[Кол-во шт.]]*Таблица52[[#This Row],[Цена за m3]]</f>
        <v>827.99999999999989</v>
      </c>
      <c r="L64" s="51"/>
      <c r="M64" s="54" t="s">
        <v>76</v>
      </c>
      <c r="N64" s="5">
        <v>3.5999999999999997E-2</v>
      </c>
      <c r="O64" s="81">
        <v>1</v>
      </c>
      <c r="P64" s="64">
        <v>21000</v>
      </c>
      <c r="Q64" s="88">
        <f>Таблица52[[#This Row],[1 = m3 ]]*Таблица52[[#This Row],[Кол-во]]*Таблица52[[#This Row],[Цена -m3]]</f>
        <v>755.99999999999989</v>
      </c>
      <c r="R64" s="112"/>
    </row>
    <row r="65" spans="1:18" ht="18.75">
      <c r="A65" s="120" t="s">
        <v>111</v>
      </c>
      <c r="B65" s="1" t="s">
        <v>2</v>
      </c>
      <c r="C65" s="122">
        <v>2</v>
      </c>
      <c r="D65" s="1" t="s">
        <v>7</v>
      </c>
      <c r="E65" s="1" t="s">
        <v>16</v>
      </c>
      <c r="F65" s="1">
        <v>17.739999999999998</v>
      </c>
      <c r="G65" s="48" t="s">
        <v>52</v>
      </c>
      <c r="H65" s="5">
        <v>4.8000000000000001E-2</v>
      </c>
      <c r="I65" s="48">
        <v>1</v>
      </c>
      <c r="J65" s="62">
        <v>23000</v>
      </c>
      <c r="K65" s="106">
        <f>Таблица52[[#This Row],[1 шт. = m3]]*Таблица52[[#This Row],[Кол-во шт.]]*Таблица52[[#This Row],[Цена за m3]]</f>
        <v>1104</v>
      </c>
      <c r="L65" s="51"/>
      <c r="M65" s="54" t="s">
        <v>76</v>
      </c>
      <c r="N65" s="5">
        <v>4.8000000000000001E-2</v>
      </c>
      <c r="O65" s="81">
        <v>1</v>
      </c>
      <c r="P65" s="71">
        <v>21000</v>
      </c>
      <c r="Q65" s="89">
        <f>Таблица52[[#This Row],[1 = m3 ]]*Таблица52[[#This Row],[Кол-во]]*Таблица52[[#This Row],[Цена -m3]]</f>
        <v>1008</v>
      </c>
      <c r="R65" s="112"/>
    </row>
    <row r="66" spans="1:18" ht="18.75">
      <c r="A66" s="120" t="s">
        <v>112</v>
      </c>
      <c r="B66" s="1" t="s">
        <v>2</v>
      </c>
      <c r="C66" s="122">
        <v>2</v>
      </c>
      <c r="D66" s="1" t="s">
        <v>7</v>
      </c>
      <c r="E66" s="1" t="s">
        <v>10</v>
      </c>
      <c r="F66" s="1">
        <v>15.77</v>
      </c>
      <c r="G66" s="48" t="s">
        <v>52</v>
      </c>
      <c r="H66" s="5">
        <v>0.03</v>
      </c>
      <c r="I66" s="48">
        <v>1</v>
      </c>
      <c r="J66" s="62">
        <v>23000</v>
      </c>
      <c r="K66" s="106">
        <f>Таблица52[[#This Row],[1 шт. = m3]]*Таблица52[[#This Row],[Кол-во шт.]]*Таблица52[[#This Row],[Цена за m3]]</f>
        <v>690</v>
      </c>
      <c r="L66" s="51"/>
      <c r="M66" s="54" t="s">
        <v>76</v>
      </c>
      <c r="N66" s="5">
        <v>0.03</v>
      </c>
      <c r="O66" s="81">
        <v>1</v>
      </c>
      <c r="P66" s="64">
        <v>21000</v>
      </c>
      <c r="Q66" s="88">
        <f>Таблица52[[#This Row],[1 = m3 ]]*Таблица52[[#This Row],[Кол-во]]*Таблица52[[#This Row],[Цена -m3]]</f>
        <v>630</v>
      </c>
      <c r="R66" s="112"/>
    </row>
    <row r="67" spans="1:18" ht="18.75">
      <c r="A67" s="120" t="s">
        <v>113</v>
      </c>
      <c r="B67" s="1" t="s">
        <v>2</v>
      </c>
      <c r="C67" s="122">
        <v>2</v>
      </c>
      <c r="D67" s="1" t="s">
        <v>7</v>
      </c>
      <c r="E67" s="1" t="s">
        <v>17</v>
      </c>
      <c r="F67" s="1">
        <v>23.65</v>
      </c>
      <c r="G67" s="48" t="s">
        <v>52</v>
      </c>
      <c r="H67" s="5">
        <v>4.4999999999999998E-2</v>
      </c>
      <c r="I67" s="48">
        <v>1</v>
      </c>
      <c r="J67" s="62">
        <v>23000</v>
      </c>
      <c r="K67" s="106">
        <f>Таблица52[[#This Row],[1 шт. = m3]]*Таблица52[[#This Row],[Кол-во шт.]]*Таблица52[[#This Row],[Цена за m3]]</f>
        <v>1035</v>
      </c>
      <c r="L67" s="51"/>
      <c r="M67" s="54" t="s">
        <v>76</v>
      </c>
      <c r="N67" s="5">
        <v>4.4999999999999998E-2</v>
      </c>
      <c r="O67" s="81">
        <v>1</v>
      </c>
      <c r="P67" s="71">
        <v>21000</v>
      </c>
      <c r="Q67" s="89">
        <f>Таблица52[[#This Row],[1 = m3 ]]*Таблица52[[#This Row],[Кол-во]]*Таблица52[[#This Row],[Цена -m3]]</f>
        <v>945</v>
      </c>
      <c r="R67" s="112"/>
    </row>
    <row r="68" spans="1:18" ht="18.75">
      <c r="A68" s="120" t="s">
        <v>114</v>
      </c>
      <c r="B68" s="1" t="s">
        <v>2</v>
      </c>
      <c r="C68" s="122">
        <v>2</v>
      </c>
      <c r="D68" s="1" t="s">
        <v>7</v>
      </c>
      <c r="E68" s="1" t="s">
        <v>20</v>
      </c>
      <c r="F68" s="1">
        <v>31.54</v>
      </c>
      <c r="G68" s="48" t="s">
        <v>52</v>
      </c>
      <c r="H68" s="5">
        <v>6.4000000000000001E-2</v>
      </c>
      <c r="I68" s="48">
        <v>1</v>
      </c>
      <c r="J68" s="62">
        <v>23000</v>
      </c>
      <c r="K68" s="106">
        <f>Таблица52[[#This Row],[1 шт. = m3]]*Таблица52[[#This Row],[Кол-во шт.]]*Таблица52[[#This Row],[Цена за m3]]</f>
        <v>1472</v>
      </c>
      <c r="L68" s="51"/>
      <c r="M68" s="54" t="s">
        <v>76</v>
      </c>
      <c r="N68" s="5">
        <v>6.4000000000000001E-2</v>
      </c>
      <c r="O68" s="81">
        <v>1</v>
      </c>
      <c r="P68" s="64">
        <v>21000</v>
      </c>
      <c r="Q68" s="88">
        <f>Таблица52[[#This Row],[1 = m3 ]]*Таблица52[[#This Row],[Кол-во]]*Таблица52[[#This Row],[Цена -m3]]</f>
        <v>1344</v>
      </c>
      <c r="R68" s="112"/>
    </row>
    <row r="69" spans="1:18" ht="18.75">
      <c r="A69" s="120" t="s">
        <v>115</v>
      </c>
      <c r="B69" s="1" t="s">
        <v>2</v>
      </c>
      <c r="C69" s="122">
        <v>2</v>
      </c>
      <c r="D69" s="1" t="s">
        <v>7</v>
      </c>
      <c r="E69" s="1" t="s">
        <v>16</v>
      </c>
      <c r="F69" s="1">
        <v>16.21</v>
      </c>
      <c r="G69" s="48" t="s">
        <v>52</v>
      </c>
      <c r="H69" s="5">
        <v>2.7E-2</v>
      </c>
      <c r="I69" s="48">
        <v>1</v>
      </c>
      <c r="J69" s="62">
        <v>23000</v>
      </c>
      <c r="K69" s="106">
        <f>Таблица52[[#This Row],[1 шт. = m3]]*Таблица52[[#This Row],[Кол-во шт.]]*Таблица52[[#This Row],[Цена за m3]]</f>
        <v>621</v>
      </c>
      <c r="L69" s="51"/>
      <c r="M69" s="54" t="s">
        <v>76</v>
      </c>
      <c r="N69" s="5">
        <v>2.7E-2</v>
      </c>
      <c r="O69" s="81">
        <v>1</v>
      </c>
      <c r="P69" s="71">
        <v>21000</v>
      </c>
      <c r="Q69" s="89">
        <f>Таблица52[[#This Row],[1 = m3 ]]*Таблица52[[#This Row],[Кол-во]]*Таблица52[[#This Row],[Цена -m3]]</f>
        <v>567</v>
      </c>
      <c r="R69" s="112"/>
    </row>
    <row r="70" spans="1:18" ht="18.75">
      <c r="A70" s="120" t="s">
        <v>116</v>
      </c>
      <c r="B70" s="1" t="s">
        <v>2</v>
      </c>
      <c r="C70" s="122">
        <v>2</v>
      </c>
      <c r="D70" s="1" t="s">
        <v>7</v>
      </c>
      <c r="E70" s="1" t="s">
        <v>21</v>
      </c>
      <c r="F70" s="1" t="s">
        <v>5</v>
      </c>
      <c r="G70" s="48" t="s">
        <v>52</v>
      </c>
      <c r="H70" s="5">
        <v>4.0500000000000001E-2</v>
      </c>
      <c r="I70" s="48">
        <v>1</v>
      </c>
      <c r="J70" s="62">
        <v>23000</v>
      </c>
      <c r="K70" s="106">
        <f>Таблица52[[#This Row],[1 шт. = m3]]*Таблица52[[#This Row],[Кол-во шт.]]*Таблица52[[#This Row],[Цена за m3]]</f>
        <v>931.5</v>
      </c>
      <c r="L70" s="51"/>
      <c r="M70" s="54" t="s">
        <v>76</v>
      </c>
      <c r="N70" s="5">
        <v>4.0500000000000001E-2</v>
      </c>
      <c r="O70" s="81">
        <v>1</v>
      </c>
      <c r="P70" s="64">
        <v>21000</v>
      </c>
      <c r="Q70" s="88">
        <f>Таблица52[[#This Row],[1 = m3 ]]*Таблица52[[#This Row],[Кол-во]]*Таблица52[[#This Row],[Цена -m3]]</f>
        <v>850.5</v>
      </c>
      <c r="R70" s="112"/>
    </row>
    <row r="71" spans="1:18" ht="18.75">
      <c r="A71" s="120" t="s">
        <v>117</v>
      </c>
      <c r="B71" s="1" t="s">
        <v>2</v>
      </c>
      <c r="C71" s="122">
        <v>2</v>
      </c>
      <c r="D71" s="1" t="s">
        <v>7</v>
      </c>
      <c r="E71" s="1" t="s">
        <v>22</v>
      </c>
      <c r="F71" s="1" t="s">
        <v>6</v>
      </c>
      <c r="G71" s="48" t="s">
        <v>52</v>
      </c>
      <c r="H71" s="5">
        <v>5.3999999999999999E-2</v>
      </c>
      <c r="I71" s="48">
        <v>1</v>
      </c>
      <c r="J71" s="62">
        <v>23000</v>
      </c>
      <c r="K71" s="106">
        <f>Таблица52[[#This Row],[1 шт. = m3]]*Таблица52[[#This Row],[Кол-во шт.]]*Таблица52[[#This Row],[Цена за m3]]</f>
        <v>1242</v>
      </c>
      <c r="L71" s="51"/>
      <c r="M71" s="54" t="s">
        <v>76</v>
      </c>
      <c r="N71" s="5">
        <v>5.3999999999999999E-2</v>
      </c>
      <c r="O71" s="81">
        <v>1</v>
      </c>
      <c r="P71" s="71">
        <v>21000</v>
      </c>
      <c r="Q71" s="89">
        <f>Таблица52[[#This Row],[1 = m3 ]]*Таблица52[[#This Row],[Кол-во]]*Таблица52[[#This Row],[Цена -m3]]</f>
        <v>1134</v>
      </c>
      <c r="R71" s="112"/>
    </row>
    <row r="72" spans="1:18" ht="18.75">
      <c r="A72" s="120" t="s">
        <v>118</v>
      </c>
      <c r="B72" s="1" t="s">
        <v>2</v>
      </c>
      <c r="C72" s="122">
        <v>2</v>
      </c>
      <c r="D72" s="1" t="s">
        <v>7</v>
      </c>
      <c r="E72" s="1" t="s">
        <v>14</v>
      </c>
      <c r="F72" s="1">
        <v>19.71</v>
      </c>
      <c r="G72" s="48" t="s">
        <v>52</v>
      </c>
      <c r="H72" s="5">
        <v>0.06</v>
      </c>
      <c r="I72" s="48">
        <v>1</v>
      </c>
      <c r="J72" s="62">
        <v>23000</v>
      </c>
      <c r="K72" s="106">
        <f>Таблица52[[#This Row],[1 шт. = m3]]*Таблица52[[#This Row],[Кол-во шт.]]*Таблица52[[#This Row],[Цена за m3]]</f>
        <v>1380</v>
      </c>
      <c r="L72" s="51"/>
      <c r="M72" s="54" t="s">
        <v>76</v>
      </c>
      <c r="N72" s="5">
        <v>0.06</v>
      </c>
      <c r="O72" s="81">
        <v>1</v>
      </c>
      <c r="P72" s="64">
        <v>21000</v>
      </c>
      <c r="Q72" s="88">
        <f>Таблица52[[#This Row],[1 = m3 ]]*Таблица52[[#This Row],[Кол-во]]*Таблица52[[#This Row],[Цена -m3]]</f>
        <v>1260</v>
      </c>
      <c r="R72" s="112"/>
    </row>
    <row r="73" spans="1:18" ht="18.75">
      <c r="A73" s="120" t="s">
        <v>119</v>
      </c>
      <c r="B73" s="1" t="s">
        <v>2</v>
      </c>
      <c r="C73" s="122">
        <v>2</v>
      </c>
      <c r="D73" s="1" t="s">
        <v>7</v>
      </c>
      <c r="E73" s="1" t="s">
        <v>23</v>
      </c>
      <c r="F73" s="1">
        <v>29.57</v>
      </c>
      <c r="G73" s="48" t="s">
        <v>52</v>
      </c>
      <c r="H73" s="5">
        <v>7.4999999999999997E-2</v>
      </c>
      <c r="I73" s="48">
        <v>1</v>
      </c>
      <c r="J73" s="62">
        <v>23000</v>
      </c>
      <c r="K73" s="106">
        <f>Таблица52[[#This Row],[1 шт. = m3]]*Таблица52[[#This Row],[Кол-во шт.]]*Таблица52[[#This Row],[Цена за m3]]</f>
        <v>1725</v>
      </c>
      <c r="L73" s="51"/>
      <c r="M73" s="54" t="s">
        <v>76</v>
      </c>
      <c r="N73" s="5">
        <v>7.4999999999999997E-2</v>
      </c>
      <c r="O73" s="81">
        <v>1</v>
      </c>
      <c r="P73" s="71">
        <v>21000</v>
      </c>
      <c r="Q73" s="89">
        <f>Таблица52[[#This Row],[1 = m3 ]]*Таблица52[[#This Row],[Кол-во]]*Таблица52[[#This Row],[Цена -m3]]</f>
        <v>1575</v>
      </c>
      <c r="R73" s="112"/>
    </row>
    <row r="74" spans="1:18" ht="18.75">
      <c r="A74" s="120" t="s">
        <v>120</v>
      </c>
      <c r="B74" s="1" t="s">
        <v>2</v>
      </c>
      <c r="C74" s="122">
        <v>2</v>
      </c>
      <c r="D74" s="1" t="s">
        <v>7</v>
      </c>
      <c r="E74" s="1" t="s">
        <v>24</v>
      </c>
      <c r="F74" s="1">
        <v>34.49</v>
      </c>
      <c r="G74" s="48" t="s">
        <v>52</v>
      </c>
      <c r="H74" s="5">
        <v>5.3999999999999999E-2</v>
      </c>
      <c r="I74" s="48">
        <v>1</v>
      </c>
      <c r="J74" s="62">
        <v>23000</v>
      </c>
      <c r="K74" s="106">
        <f>Таблица52[[#This Row],[1 шт. = m3]]*Таблица52[[#This Row],[Кол-во шт.]]*Таблица52[[#This Row],[Цена за m3]]</f>
        <v>1242</v>
      </c>
      <c r="L74" s="51"/>
      <c r="M74" s="54" t="s">
        <v>76</v>
      </c>
      <c r="N74" s="5">
        <v>5.3999999999999999E-2</v>
      </c>
      <c r="O74" s="81">
        <v>1</v>
      </c>
      <c r="P74" s="64">
        <v>21000</v>
      </c>
      <c r="Q74" s="88">
        <f>Таблица52[[#This Row],[1 = m3 ]]*Таблица52[[#This Row],[Кол-во]]*Таблица52[[#This Row],[Цена -m3]]</f>
        <v>1134</v>
      </c>
      <c r="R74" s="112"/>
    </row>
    <row r="75" spans="1:18" ht="18.75">
      <c r="A75" s="120" t="s">
        <v>121</v>
      </c>
      <c r="B75" s="1" t="s">
        <v>2</v>
      </c>
      <c r="C75" s="122">
        <v>2</v>
      </c>
      <c r="D75" s="1" t="s">
        <v>7</v>
      </c>
      <c r="E75" s="1" t="s">
        <v>25</v>
      </c>
      <c r="F75" s="1">
        <v>39.42</v>
      </c>
      <c r="G75" s="48" t="s">
        <v>52</v>
      </c>
      <c r="H75" s="5">
        <v>0.06</v>
      </c>
      <c r="I75" s="48">
        <v>1</v>
      </c>
      <c r="J75" s="62">
        <v>23000</v>
      </c>
      <c r="K75" s="106">
        <f>Таблица52[[#This Row],[1 шт. = m3]]*Таблица52[[#This Row],[Кол-во шт.]]*Таблица52[[#This Row],[Цена за m3]]</f>
        <v>1380</v>
      </c>
      <c r="L75" s="51"/>
      <c r="M75" s="54" t="s">
        <v>76</v>
      </c>
      <c r="N75" s="5">
        <v>0.06</v>
      </c>
      <c r="O75" s="81">
        <v>1</v>
      </c>
      <c r="P75" s="71">
        <v>21000</v>
      </c>
      <c r="Q75" s="89">
        <f>Таблица52[[#This Row],[1 = m3 ]]*Таблица52[[#This Row],[Кол-во]]*Таблица52[[#This Row],[Цена -m3]]</f>
        <v>1260</v>
      </c>
      <c r="R75" s="112"/>
    </row>
    <row r="76" spans="1:18" ht="18.75">
      <c r="A76" s="120" t="s">
        <v>122</v>
      </c>
      <c r="B76" s="1" t="s">
        <v>2</v>
      </c>
      <c r="C76" s="122">
        <v>2</v>
      </c>
      <c r="D76" s="1" t="s">
        <v>7</v>
      </c>
      <c r="E76" s="1" t="s">
        <v>26</v>
      </c>
      <c r="F76" s="1">
        <v>49.28</v>
      </c>
      <c r="G76" s="48" t="s">
        <v>52</v>
      </c>
      <c r="H76" s="5">
        <v>5.8000000000000003E-2</v>
      </c>
      <c r="I76" s="48">
        <v>1</v>
      </c>
      <c r="J76" s="62">
        <v>23000</v>
      </c>
      <c r="K76" s="106">
        <f>Таблица52[[#This Row],[1 шт. = m3]]*Таблица52[[#This Row],[Кол-во шт.]]*Таблица52[[#This Row],[Цена за m3]]</f>
        <v>1334</v>
      </c>
      <c r="L76" s="51"/>
      <c r="M76" s="54" t="s">
        <v>76</v>
      </c>
      <c r="N76" s="5">
        <v>5.8000000000000003E-2</v>
      </c>
      <c r="O76" s="81">
        <v>1</v>
      </c>
      <c r="P76" s="71">
        <v>21000</v>
      </c>
      <c r="Q76" s="89">
        <f>Таблица52[[#This Row],[1 = m3 ]]*Таблица52[[#This Row],[Кол-во]]*Таблица52[[#This Row],[Цена -m3]]</f>
        <v>1218</v>
      </c>
      <c r="R76" s="112"/>
    </row>
    <row r="77" spans="1:18" ht="18.75">
      <c r="A77" s="120" t="s">
        <v>123</v>
      </c>
      <c r="B77" s="1" t="s">
        <v>2</v>
      </c>
      <c r="C77" s="122">
        <v>2</v>
      </c>
      <c r="D77" s="1" t="s">
        <v>7</v>
      </c>
      <c r="E77" s="1" t="s">
        <v>22</v>
      </c>
      <c r="F77" s="1">
        <v>35.479999999999997</v>
      </c>
      <c r="G77" s="48" t="s">
        <v>52</v>
      </c>
      <c r="H77" s="5">
        <v>0.03</v>
      </c>
      <c r="I77" s="48">
        <v>1</v>
      </c>
      <c r="J77" s="62">
        <v>23000</v>
      </c>
      <c r="K77" s="106">
        <f>Таблица52[[#This Row],[1 шт. = m3]]*Таблица52[[#This Row],[Кол-во шт.]]*Таблица52[[#This Row],[Цена за m3]]</f>
        <v>690</v>
      </c>
      <c r="L77" s="51"/>
      <c r="M77" s="54" t="s">
        <v>76</v>
      </c>
      <c r="N77" s="5">
        <v>0.03</v>
      </c>
      <c r="O77" s="81">
        <v>1</v>
      </c>
      <c r="P77" s="71">
        <v>21000</v>
      </c>
      <c r="Q77" s="89">
        <f>Таблица52[[#This Row],[1 = m3 ]]*Таблица52[[#This Row],[Кол-во]]*Таблица52[[#This Row],[Цена -m3]]</f>
        <v>630</v>
      </c>
      <c r="R77" s="112"/>
    </row>
    <row r="78" spans="1:18" ht="18.75">
      <c r="A78" s="120" t="s">
        <v>124</v>
      </c>
      <c r="B78" s="1" t="s">
        <v>2</v>
      </c>
      <c r="C78" s="122">
        <v>2</v>
      </c>
      <c r="D78" s="1" t="s">
        <v>7</v>
      </c>
      <c r="E78" s="1" t="s">
        <v>26</v>
      </c>
      <c r="F78" s="1">
        <v>47.3</v>
      </c>
      <c r="G78" s="48" t="s">
        <v>52</v>
      </c>
      <c r="H78" s="5">
        <v>7.1999999999999995E-2</v>
      </c>
      <c r="I78" s="48">
        <v>1</v>
      </c>
      <c r="J78" s="62">
        <v>23000</v>
      </c>
      <c r="K78" s="106">
        <f>Таблица52[[#This Row],[1 шт. = m3]]*Таблица52[[#This Row],[Кол-во шт.]]*Таблица52[[#This Row],[Цена за m3]]</f>
        <v>1655.9999999999998</v>
      </c>
      <c r="L78" s="51"/>
      <c r="M78" s="54" t="s">
        <v>76</v>
      </c>
      <c r="N78" s="5">
        <v>7.1999999999999995E-2</v>
      </c>
      <c r="O78" s="81">
        <v>1</v>
      </c>
      <c r="P78" s="71">
        <v>21000</v>
      </c>
      <c r="Q78" s="89">
        <f>Таблица52[[#This Row],[1 = m3 ]]*Таблица52[[#This Row],[Кол-во]]*Таблица52[[#This Row],[Цена -m3]]</f>
        <v>1511.9999999999998</v>
      </c>
      <c r="R78" s="112"/>
    </row>
    <row r="79" spans="1:18" ht="18.75">
      <c r="A79" s="156" t="s">
        <v>125</v>
      </c>
      <c r="B79" s="28" t="s">
        <v>2</v>
      </c>
      <c r="C79" s="124">
        <v>2</v>
      </c>
      <c r="D79" s="5" t="s">
        <v>7</v>
      </c>
      <c r="E79" s="28" t="s">
        <v>27</v>
      </c>
      <c r="F79" s="28">
        <v>49.3</v>
      </c>
      <c r="G79" s="56" t="s">
        <v>52</v>
      </c>
      <c r="H79" s="28">
        <v>1.7999999999999999E-2</v>
      </c>
      <c r="I79" s="56">
        <v>1</v>
      </c>
      <c r="J79" s="109">
        <v>23000</v>
      </c>
      <c r="K79" s="107">
        <f>Таблица52[[#This Row],[1 шт. = m3]]*Таблица52[[#This Row],[Кол-во шт.]]*Таблица52[[#This Row],[Цена за m3]]</f>
        <v>413.99999999999994</v>
      </c>
      <c r="L79" s="51"/>
      <c r="M79" s="54" t="s">
        <v>76</v>
      </c>
      <c r="N79" s="28">
        <v>1.7999999999999999E-2</v>
      </c>
      <c r="O79" s="81">
        <v>1</v>
      </c>
      <c r="P79" s="71">
        <v>21000</v>
      </c>
      <c r="Q79" s="89">
        <f>Таблица52[[#This Row],[1 = m3 ]]*Таблица52[[#This Row],[Кол-во]]*Таблица52[[#This Row],[Цена -m3]]</f>
        <v>377.99999999999994</v>
      </c>
      <c r="R79" s="112"/>
    </row>
    <row r="80" spans="1:18" ht="21">
      <c r="A80" s="158" t="s">
        <v>62</v>
      </c>
      <c r="B80" s="159"/>
      <c r="C80" s="159"/>
      <c r="D80" s="159"/>
      <c r="E80" s="165"/>
      <c r="F80" s="159"/>
      <c r="G80" s="159"/>
      <c r="H80" s="165"/>
      <c r="I80" s="159"/>
      <c r="J80" s="159"/>
      <c r="K80" s="166"/>
      <c r="L80" s="162"/>
      <c r="M80" s="166"/>
      <c r="N80" s="166"/>
      <c r="O80" s="166"/>
      <c r="P80" s="166"/>
      <c r="Q80" s="167">
        <f>Таблица52[[#This Row],[1 = m3 ]]*Таблица52[[#This Row],[Кол-во]]*Таблица52[[#This Row],[Цена -m3]]</f>
        <v>0</v>
      </c>
      <c r="R80" s="112"/>
    </row>
    <row r="81" spans="1:18" ht="18.75">
      <c r="A81" s="120" t="s">
        <v>130</v>
      </c>
      <c r="B81" s="28" t="s">
        <v>2</v>
      </c>
      <c r="C81" s="124">
        <v>2</v>
      </c>
      <c r="D81" s="28" t="s">
        <v>7</v>
      </c>
      <c r="E81" s="30" t="s">
        <v>28</v>
      </c>
      <c r="F81" s="30">
        <v>4.93</v>
      </c>
      <c r="G81" s="57" t="s">
        <v>52</v>
      </c>
      <c r="H81" s="30">
        <v>7.4999999999999997E-3</v>
      </c>
      <c r="I81" s="48">
        <v>1</v>
      </c>
      <c r="J81" s="71">
        <v>28000</v>
      </c>
      <c r="K81" s="105">
        <f>Таблица52[[#This Row],[1 шт. = m3]]*Таблица52[[#This Row],[Кол-во шт.]]*Таблица52[[#This Row],[Цена за m3]]</f>
        <v>210</v>
      </c>
      <c r="L81" s="51"/>
      <c r="M81" s="54" t="s">
        <v>76</v>
      </c>
      <c r="N81" s="30">
        <v>7.4999999999999997E-3</v>
      </c>
      <c r="O81" s="81">
        <v>1</v>
      </c>
      <c r="P81" s="64">
        <v>25000</v>
      </c>
      <c r="Q81" s="88">
        <f>Таблица52[[#This Row],[1 = m3 ]]*Таблица52[[#This Row],[Кол-во]]*Таблица52[[#This Row],[Цена -m3]]</f>
        <v>187.5</v>
      </c>
      <c r="R81" s="112"/>
    </row>
    <row r="82" spans="1:18" ht="18.75">
      <c r="A82" s="120" t="s">
        <v>84</v>
      </c>
      <c r="B82" s="29" t="s">
        <v>2</v>
      </c>
      <c r="C82" s="125">
        <v>2</v>
      </c>
      <c r="D82" s="29" t="s">
        <v>7</v>
      </c>
      <c r="E82" s="8" t="s">
        <v>29</v>
      </c>
      <c r="F82" s="8">
        <v>6.16</v>
      </c>
      <c r="G82" s="57" t="s">
        <v>52</v>
      </c>
      <c r="H82" s="5">
        <v>7.4999999999999997E-3</v>
      </c>
      <c r="I82" s="48">
        <v>1</v>
      </c>
      <c r="J82" s="64">
        <v>28000</v>
      </c>
      <c r="K82" s="70">
        <f>Таблица52[[#This Row],[1 шт. = m3]]*Таблица52[[#This Row],[Кол-во шт.]]*Таблица52[[#This Row],[Цена за m3]]</f>
        <v>210</v>
      </c>
      <c r="L82" s="51"/>
      <c r="M82" s="54" t="s">
        <v>76</v>
      </c>
      <c r="N82" s="5">
        <v>7.4999999999999997E-3</v>
      </c>
      <c r="O82" s="81">
        <v>1</v>
      </c>
      <c r="P82" s="71">
        <v>25000</v>
      </c>
      <c r="Q82" s="89">
        <f>Таблица52[[#This Row],[1 = m3 ]]*Таблица52[[#This Row],[Кол-во]]*Таблица52[[#This Row],[Цена -m3]]</f>
        <v>187.5</v>
      </c>
      <c r="R82" s="112"/>
    </row>
    <row r="83" spans="1:18" ht="18.75">
      <c r="A83" s="120" t="s">
        <v>85</v>
      </c>
      <c r="B83" s="11" t="s">
        <v>2</v>
      </c>
      <c r="C83" s="124">
        <v>2</v>
      </c>
      <c r="D83" s="11" t="s">
        <v>7</v>
      </c>
      <c r="E83" s="5" t="s">
        <v>30</v>
      </c>
      <c r="F83" s="30">
        <v>7.39</v>
      </c>
      <c r="G83" s="57" t="s">
        <v>52</v>
      </c>
      <c r="H83" s="5">
        <v>1.125E-2</v>
      </c>
      <c r="I83" s="48">
        <v>1</v>
      </c>
      <c r="J83" s="71">
        <v>28000</v>
      </c>
      <c r="K83" s="105">
        <f>Таблица52[[#This Row],[1 шт. = m3]]*Таблица52[[#This Row],[Кол-во шт.]]*Таблица52[[#This Row],[Цена за m3]]</f>
        <v>315</v>
      </c>
      <c r="L83" s="51"/>
      <c r="M83" s="54" t="s">
        <v>76</v>
      </c>
      <c r="N83" s="5">
        <v>1.125E-2</v>
      </c>
      <c r="O83" s="81">
        <v>1</v>
      </c>
      <c r="P83" s="64">
        <v>25000</v>
      </c>
      <c r="Q83" s="88">
        <f>Таблица52[[#This Row],[1 = m3 ]]*Таблица52[[#This Row],[Кол-во]]*Таблица52[[#This Row],[Цена -m3]]</f>
        <v>281.25</v>
      </c>
      <c r="R83" s="112"/>
    </row>
    <row r="84" spans="1:18" ht="18.75">
      <c r="A84" s="120" t="s">
        <v>86</v>
      </c>
      <c r="B84" s="29" t="s">
        <v>2</v>
      </c>
      <c r="C84" s="125">
        <v>2</v>
      </c>
      <c r="D84" s="29" t="s">
        <v>7</v>
      </c>
      <c r="E84" s="3" t="s">
        <v>11</v>
      </c>
      <c r="F84" s="1">
        <v>9.86</v>
      </c>
      <c r="G84" s="58" t="s">
        <v>52</v>
      </c>
      <c r="H84" s="5">
        <v>1.4999999999999999E-2</v>
      </c>
      <c r="I84" s="48">
        <v>1</v>
      </c>
      <c r="J84" s="64">
        <v>28000</v>
      </c>
      <c r="K84" s="70">
        <f>Таблица52[[#This Row],[1 шт. = m3]]*Таблица52[[#This Row],[Кол-во шт.]]*Таблица52[[#This Row],[Цена за m3]]</f>
        <v>420</v>
      </c>
      <c r="L84" s="51"/>
      <c r="M84" s="54" t="s">
        <v>76</v>
      </c>
      <c r="N84" s="5">
        <v>1.4999999999999999E-2</v>
      </c>
      <c r="O84" s="81">
        <v>1</v>
      </c>
      <c r="P84" s="71">
        <v>25000</v>
      </c>
      <c r="Q84" s="89">
        <f>Таблица52[[#This Row],[1 = m3 ]]*Таблица52[[#This Row],[Кол-во]]*Таблица52[[#This Row],[Цена -m3]]</f>
        <v>375</v>
      </c>
      <c r="R84" s="112"/>
    </row>
    <row r="85" spans="1:18" ht="18.75">
      <c r="A85" s="120" t="s">
        <v>87</v>
      </c>
      <c r="B85" s="11" t="s">
        <v>2</v>
      </c>
      <c r="C85" s="124">
        <v>2</v>
      </c>
      <c r="D85" s="11" t="s">
        <v>7</v>
      </c>
      <c r="E85" s="1" t="s">
        <v>31</v>
      </c>
      <c r="F85" s="1">
        <v>5.91</v>
      </c>
      <c r="G85" s="58" t="s">
        <v>52</v>
      </c>
      <c r="H85" s="5">
        <v>8.9999999999999993E-3</v>
      </c>
      <c r="I85" s="48">
        <v>1</v>
      </c>
      <c r="J85" s="71">
        <v>28000</v>
      </c>
      <c r="K85" s="105">
        <f>Таблица52[[#This Row],[1 шт. = m3]]*Таблица52[[#This Row],[Кол-во шт.]]*Таблица52[[#This Row],[Цена за m3]]</f>
        <v>251.99999999999997</v>
      </c>
      <c r="L85" s="51"/>
      <c r="M85" s="54" t="s">
        <v>76</v>
      </c>
      <c r="N85" s="5">
        <v>8.9999999999999993E-3</v>
      </c>
      <c r="O85" s="81">
        <v>1</v>
      </c>
      <c r="P85" s="64">
        <v>25000</v>
      </c>
      <c r="Q85" s="88">
        <f>Таблица52[[#This Row],[1 = m3 ]]*Таблица52[[#This Row],[Кол-во]]*Таблица52[[#This Row],[Цена -m3]]</f>
        <v>224.99999999999997</v>
      </c>
      <c r="R85" s="112"/>
    </row>
    <row r="86" spans="1:18" ht="18.75">
      <c r="A86" s="120" t="s">
        <v>88</v>
      </c>
      <c r="B86" s="29" t="s">
        <v>2</v>
      </c>
      <c r="C86" s="125">
        <v>2</v>
      </c>
      <c r="D86" s="29" t="s">
        <v>7</v>
      </c>
      <c r="E86" s="1" t="s">
        <v>32</v>
      </c>
      <c r="F86" s="1">
        <v>8.8699999999999992</v>
      </c>
      <c r="G86" s="58" t="s">
        <v>52</v>
      </c>
      <c r="H86" s="5">
        <v>1.35E-2</v>
      </c>
      <c r="I86" s="48">
        <v>1</v>
      </c>
      <c r="J86" s="64">
        <v>28000</v>
      </c>
      <c r="K86" s="70">
        <f>Таблица52[[#This Row],[1 шт. = m3]]*Таблица52[[#This Row],[Кол-во шт.]]*Таблица52[[#This Row],[Цена за m3]]</f>
        <v>378</v>
      </c>
      <c r="L86" s="51"/>
      <c r="M86" s="54" t="s">
        <v>76</v>
      </c>
      <c r="N86" s="5">
        <v>1.35E-2</v>
      </c>
      <c r="O86" s="81">
        <v>1</v>
      </c>
      <c r="P86" s="71">
        <v>25000</v>
      </c>
      <c r="Q86" s="89">
        <f>Таблица52[[#This Row],[1 = m3 ]]*Таблица52[[#This Row],[Кол-во]]*Таблица52[[#This Row],[Цена -m3]]</f>
        <v>337.5</v>
      </c>
      <c r="R86" s="112"/>
    </row>
    <row r="87" spans="1:18" ht="18.75">
      <c r="A87" s="120" t="s">
        <v>89</v>
      </c>
      <c r="B87" s="11" t="s">
        <v>2</v>
      </c>
      <c r="C87" s="124">
        <v>2</v>
      </c>
      <c r="D87" s="11" t="s">
        <v>7</v>
      </c>
      <c r="E87" s="1" t="s">
        <v>33</v>
      </c>
      <c r="F87" s="1">
        <v>7.88</v>
      </c>
      <c r="G87" s="58" t="s">
        <v>52</v>
      </c>
      <c r="H87" s="5">
        <v>1.4999999999999999E-2</v>
      </c>
      <c r="I87" s="48">
        <v>1</v>
      </c>
      <c r="J87" s="71">
        <v>28000</v>
      </c>
      <c r="K87" s="105">
        <f>Таблица52[[#This Row],[1 шт. = m3]]*Таблица52[[#This Row],[Кол-во шт.]]*Таблица52[[#This Row],[Цена за m3]]</f>
        <v>420</v>
      </c>
      <c r="L87" s="51"/>
      <c r="M87" s="54" t="s">
        <v>76</v>
      </c>
      <c r="N87" s="5">
        <v>1.4999999999999999E-2</v>
      </c>
      <c r="O87" s="81">
        <v>1</v>
      </c>
      <c r="P87" s="64">
        <v>25000</v>
      </c>
      <c r="Q87" s="88">
        <f>Таблица52[[#This Row],[1 = m3 ]]*Таблица52[[#This Row],[Кол-во]]*Таблица52[[#This Row],[Цена -m3]]</f>
        <v>375</v>
      </c>
      <c r="R87" s="112"/>
    </row>
    <row r="88" spans="1:18" ht="18.75">
      <c r="A88" s="120" t="s">
        <v>90</v>
      </c>
      <c r="B88" s="29" t="s">
        <v>2</v>
      </c>
      <c r="C88" s="125">
        <v>2</v>
      </c>
      <c r="D88" s="29" t="s">
        <v>7</v>
      </c>
      <c r="E88" s="1" t="s">
        <v>19</v>
      </c>
      <c r="F88" s="1">
        <v>11.83</v>
      </c>
      <c r="G88" s="58" t="s">
        <v>52</v>
      </c>
      <c r="H88" s="5">
        <v>1.7999999999999999E-2</v>
      </c>
      <c r="I88" s="48">
        <v>1</v>
      </c>
      <c r="J88" s="64">
        <v>28000</v>
      </c>
      <c r="K88" s="70">
        <f>Таблица52[[#This Row],[1 шт. = m3]]*Таблица52[[#This Row],[Кол-во шт.]]*Таблица52[[#This Row],[Цена за m3]]</f>
        <v>503.99999999999994</v>
      </c>
      <c r="L88" s="51"/>
      <c r="M88" s="54" t="s">
        <v>76</v>
      </c>
      <c r="N88" s="5">
        <v>1.7999999999999999E-2</v>
      </c>
      <c r="O88" s="81">
        <v>1</v>
      </c>
      <c r="P88" s="71">
        <v>25000</v>
      </c>
      <c r="Q88" s="89">
        <f>Таблица52[[#This Row],[1 = m3 ]]*Таблица52[[#This Row],[Кол-во]]*Таблица52[[#This Row],[Цена -m3]]</f>
        <v>449.99999999999994</v>
      </c>
      <c r="R88" s="112"/>
    </row>
    <row r="89" spans="1:18" ht="18.75">
      <c r="A89" s="120" t="s">
        <v>91</v>
      </c>
      <c r="B89" s="11" t="s">
        <v>2</v>
      </c>
      <c r="C89" s="124">
        <v>2</v>
      </c>
      <c r="D89" s="11" t="s">
        <v>7</v>
      </c>
      <c r="E89" s="1" t="s">
        <v>10</v>
      </c>
      <c r="F89" s="1">
        <v>15.77</v>
      </c>
      <c r="G89" s="58" t="s">
        <v>52</v>
      </c>
      <c r="H89" s="5">
        <v>2.4E-2</v>
      </c>
      <c r="I89" s="48">
        <v>1</v>
      </c>
      <c r="J89" s="71">
        <v>28000</v>
      </c>
      <c r="K89" s="105">
        <f>Таблица52[[#This Row],[1 шт. = m3]]*Таблица52[[#This Row],[Кол-во шт.]]*Таблица52[[#This Row],[Цена за m3]]</f>
        <v>672</v>
      </c>
      <c r="L89" s="51"/>
      <c r="M89" s="54" t="s">
        <v>76</v>
      </c>
      <c r="N89" s="5">
        <v>2.4E-2</v>
      </c>
      <c r="O89" s="81">
        <v>1</v>
      </c>
      <c r="P89" s="64">
        <v>25000</v>
      </c>
      <c r="Q89" s="88">
        <f>Таблица52[[#This Row],[1 = m3 ]]*Таблица52[[#This Row],[Кол-во]]*Таблица52[[#This Row],[Цена -m3]]</f>
        <v>600</v>
      </c>
      <c r="R89" s="112"/>
    </row>
    <row r="90" spans="1:18" ht="18.75">
      <c r="A90" s="120" t="s">
        <v>92</v>
      </c>
      <c r="B90" s="29" t="s">
        <v>2</v>
      </c>
      <c r="C90" s="125">
        <v>2</v>
      </c>
      <c r="D90" s="29" t="s">
        <v>7</v>
      </c>
      <c r="E90" s="1" t="s">
        <v>11</v>
      </c>
      <c r="F90" s="1">
        <v>9.86</v>
      </c>
      <c r="G90" s="58" t="s">
        <v>52</v>
      </c>
      <c r="H90" s="5">
        <v>1.4999999999999999E-2</v>
      </c>
      <c r="I90" s="48">
        <v>1</v>
      </c>
      <c r="J90" s="64">
        <v>28000</v>
      </c>
      <c r="K90" s="70">
        <f>Таблица52[[#This Row],[1 шт. = m3]]*Таблица52[[#This Row],[Кол-во шт.]]*Таблица52[[#This Row],[Цена за m3]]</f>
        <v>420</v>
      </c>
      <c r="L90" s="51"/>
      <c r="M90" s="54" t="s">
        <v>76</v>
      </c>
      <c r="N90" s="5">
        <v>1.4999999999999999E-2</v>
      </c>
      <c r="O90" s="81">
        <v>1</v>
      </c>
      <c r="P90" s="71">
        <v>25000</v>
      </c>
      <c r="Q90" s="89">
        <f>Таблица52[[#This Row],[1 = m3 ]]*Таблица52[[#This Row],[Кол-во]]*Таблица52[[#This Row],[Цена -m3]]</f>
        <v>375</v>
      </c>
      <c r="R90" s="112"/>
    </row>
    <row r="91" spans="1:18" ht="18.75">
      <c r="A91" s="120" t="s">
        <v>93</v>
      </c>
      <c r="B91" s="11" t="s">
        <v>2</v>
      </c>
      <c r="C91" s="124">
        <v>2</v>
      </c>
      <c r="D91" s="11" t="s">
        <v>7</v>
      </c>
      <c r="E91" s="1" t="s">
        <v>12</v>
      </c>
      <c r="F91" s="1">
        <v>14.78</v>
      </c>
      <c r="G91" s="58" t="s">
        <v>52</v>
      </c>
      <c r="H91" s="5">
        <v>2.2499999999999999E-2</v>
      </c>
      <c r="I91" s="48">
        <v>1</v>
      </c>
      <c r="J91" s="71">
        <v>28000</v>
      </c>
      <c r="K91" s="105">
        <f>Таблица52[[#This Row],[1 шт. = m3]]*Таблица52[[#This Row],[Кол-во шт.]]*Таблица52[[#This Row],[Цена за m3]]</f>
        <v>630</v>
      </c>
      <c r="L91" s="51"/>
      <c r="M91" s="54" t="s">
        <v>76</v>
      </c>
      <c r="N91" s="5">
        <v>2.2499999999999999E-2</v>
      </c>
      <c r="O91" s="81">
        <v>1</v>
      </c>
      <c r="P91" s="64">
        <v>25000</v>
      </c>
      <c r="Q91" s="88">
        <f>Таблица52[[#This Row],[1 = m3 ]]*Таблица52[[#This Row],[Кол-во]]*Таблица52[[#This Row],[Цена -m3]]</f>
        <v>562.5</v>
      </c>
      <c r="R91" s="112"/>
    </row>
    <row r="92" spans="1:18" ht="18.75">
      <c r="A92" s="120" t="s">
        <v>94</v>
      </c>
      <c r="B92" s="29" t="s">
        <v>2</v>
      </c>
      <c r="C92" s="125">
        <v>2</v>
      </c>
      <c r="D92" s="29" t="s">
        <v>7</v>
      </c>
      <c r="E92" s="1" t="s">
        <v>13</v>
      </c>
      <c r="F92" s="1">
        <v>17.25</v>
      </c>
      <c r="G92" s="58" t="s">
        <v>52</v>
      </c>
      <c r="H92" s="5">
        <v>2.6249999999999999E-2</v>
      </c>
      <c r="I92" s="48">
        <v>1</v>
      </c>
      <c r="J92" s="64">
        <v>28000</v>
      </c>
      <c r="K92" s="70">
        <f>Таблица52[[#This Row],[1 шт. = m3]]*Таблица52[[#This Row],[Кол-во шт.]]*Таблица52[[#This Row],[Цена за m3]]</f>
        <v>735</v>
      </c>
      <c r="L92" s="51"/>
      <c r="M92" s="54" t="s">
        <v>76</v>
      </c>
      <c r="N92" s="5">
        <v>2.6249999999999999E-2</v>
      </c>
      <c r="O92" s="81">
        <v>1</v>
      </c>
      <c r="P92" s="71">
        <v>25000</v>
      </c>
      <c r="Q92" s="89">
        <f>Таблица52[[#This Row],[1 = m3 ]]*Таблица52[[#This Row],[Кол-во]]*Таблица52[[#This Row],[Цена -m3]]</f>
        <v>656.25</v>
      </c>
      <c r="R92" s="112"/>
    </row>
    <row r="93" spans="1:18" ht="18.75">
      <c r="A93" s="120" t="s">
        <v>95</v>
      </c>
      <c r="B93" s="11" t="s">
        <v>2</v>
      </c>
      <c r="C93" s="124">
        <v>2</v>
      </c>
      <c r="D93" s="11" t="s">
        <v>7</v>
      </c>
      <c r="E93" s="1" t="s">
        <v>14</v>
      </c>
      <c r="F93" s="1">
        <v>19.71</v>
      </c>
      <c r="G93" s="58" t="s">
        <v>52</v>
      </c>
      <c r="H93" s="5">
        <v>0.03</v>
      </c>
      <c r="I93" s="48">
        <v>1</v>
      </c>
      <c r="J93" s="71">
        <v>28000</v>
      </c>
      <c r="K93" s="105">
        <f>Таблица52[[#This Row],[1 шт. = m3]]*Таблица52[[#This Row],[Кол-во шт.]]*Таблица52[[#This Row],[Цена за m3]]</f>
        <v>840</v>
      </c>
      <c r="L93" s="51"/>
      <c r="M93" s="54" t="s">
        <v>76</v>
      </c>
      <c r="N93" s="5">
        <v>0.03</v>
      </c>
      <c r="O93" s="81">
        <v>1</v>
      </c>
      <c r="P93" s="64">
        <v>25000</v>
      </c>
      <c r="Q93" s="88">
        <f>Таблица52[[#This Row],[1 = m3 ]]*Таблица52[[#This Row],[Кол-во]]*Таблица52[[#This Row],[Цена -m3]]</f>
        <v>750</v>
      </c>
      <c r="R93" s="112"/>
    </row>
    <row r="94" spans="1:18" ht="18.75">
      <c r="A94" s="120" t="s">
        <v>96</v>
      </c>
      <c r="B94" s="29" t="s">
        <v>2</v>
      </c>
      <c r="C94" s="125">
        <v>2</v>
      </c>
      <c r="D94" s="29" t="s">
        <v>7</v>
      </c>
      <c r="E94" s="1" t="s">
        <v>15</v>
      </c>
      <c r="F94" s="1">
        <v>24.64</v>
      </c>
      <c r="G94" s="58" t="s">
        <v>52</v>
      </c>
      <c r="H94" s="5">
        <v>3.7499999999999999E-2</v>
      </c>
      <c r="I94" s="48">
        <v>1</v>
      </c>
      <c r="J94" s="64">
        <v>28000</v>
      </c>
      <c r="K94" s="70">
        <f>Таблица52[[#This Row],[1 шт. = m3]]*Таблица52[[#This Row],[Кол-во шт.]]*Таблица52[[#This Row],[Цена за m3]]</f>
        <v>1050</v>
      </c>
      <c r="L94" s="51"/>
      <c r="M94" s="54" t="s">
        <v>76</v>
      </c>
      <c r="N94" s="5">
        <v>3.7499999999999999E-2</v>
      </c>
      <c r="O94" s="81">
        <v>1</v>
      </c>
      <c r="P94" s="71">
        <v>25000</v>
      </c>
      <c r="Q94" s="89">
        <f>Таблица52[[#This Row],[1 = m3 ]]*Таблица52[[#This Row],[Кол-во]]*Таблица52[[#This Row],[Цена -m3]]</f>
        <v>937.5</v>
      </c>
      <c r="R94" s="112"/>
    </row>
    <row r="95" spans="1:18" ht="18.75">
      <c r="A95" s="120" t="s">
        <v>97</v>
      </c>
      <c r="B95" s="11" t="s">
        <v>2</v>
      </c>
      <c r="C95" s="124">
        <v>2</v>
      </c>
      <c r="D95" s="11" t="s">
        <v>7</v>
      </c>
      <c r="E95" s="1" t="s">
        <v>16</v>
      </c>
      <c r="F95" s="1">
        <v>17.739999999999998</v>
      </c>
      <c r="G95" s="58" t="s">
        <v>52</v>
      </c>
      <c r="H95" s="5">
        <v>2.7E-2</v>
      </c>
      <c r="I95" s="48">
        <v>1</v>
      </c>
      <c r="J95" s="71">
        <v>28000</v>
      </c>
      <c r="K95" s="105">
        <f>Таблица52[[#This Row],[1 шт. = m3]]*Таблица52[[#This Row],[Кол-во шт.]]*Таблица52[[#This Row],[Цена за m3]]</f>
        <v>756</v>
      </c>
      <c r="L95" s="51"/>
      <c r="M95" s="54" t="s">
        <v>76</v>
      </c>
      <c r="N95" s="5">
        <v>2.7E-2</v>
      </c>
      <c r="O95" s="81">
        <v>1</v>
      </c>
      <c r="P95" s="64">
        <v>25000</v>
      </c>
      <c r="Q95" s="88">
        <f>Таблица52[[#This Row],[1 = m3 ]]*Таблица52[[#This Row],[Кол-во]]*Таблица52[[#This Row],[Цена -m3]]</f>
        <v>675</v>
      </c>
      <c r="R95" s="112"/>
    </row>
    <row r="96" spans="1:18" ht="18.75">
      <c r="A96" s="120" t="s">
        <v>98</v>
      </c>
      <c r="B96" s="29" t="s">
        <v>2</v>
      </c>
      <c r="C96" s="125">
        <v>2</v>
      </c>
      <c r="D96" s="29" t="s">
        <v>7</v>
      </c>
      <c r="E96" s="1" t="s">
        <v>17</v>
      </c>
      <c r="F96" s="1">
        <v>23.65</v>
      </c>
      <c r="G96" s="58" t="s">
        <v>52</v>
      </c>
      <c r="H96" s="30">
        <v>3.5999999999999997E-2</v>
      </c>
      <c r="I96" s="48">
        <v>1</v>
      </c>
      <c r="J96" s="64">
        <v>28000</v>
      </c>
      <c r="K96" s="70">
        <f>Таблица52[[#This Row],[1 шт. = m3]]*Таблица52[[#This Row],[Кол-во шт.]]*Таблица52[[#This Row],[Цена за m3]]</f>
        <v>1007.9999999999999</v>
      </c>
      <c r="L96" s="51"/>
      <c r="M96" s="54" t="s">
        <v>76</v>
      </c>
      <c r="N96" s="30">
        <v>3.5999999999999997E-2</v>
      </c>
      <c r="O96" s="81">
        <v>1</v>
      </c>
      <c r="P96" s="71">
        <v>25000</v>
      </c>
      <c r="Q96" s="89">
        <f>Таблица52[[#This Row],[1 = m3 ]]*Таблица52[[#This Row],[Кол-во]]*Таблица52[[#This Row],[Цена -m3]]</f>
        <v>899.99999999999989</v>
      </c>
      <c r="R96" s="112"/>
    </row>
    <row r="97" spans="1:18" ht="18.75">
      <c r="A97" s="120" t="s">
        <v>127</v>
      </c>
      <c r="B97" s="48" t="s">
        <v>2</v>
      </c>
      <c r="C97" s="181">
        <v>2</v>
      </c>
      <c r="D97" s="48" t="s">
        <v>7</v>
      </c>
      <c r="E97" s="48" t="s">
        <v>11</v>
      </c>
      <c r="F97" s="48">
        <v>9.86</v>
      </c>
      <c r="G97" s="48" t="s">
        <v>52</v>
      </c>
      <c r="H97" s="48">
        <v>1.4999999999999999E-2</v>
      </c>
      <c r="I97" s="48">
        <v>1</v>
      </c>
      <c r="J97" s="168">
        <v>28000</v>
      </c>
      <c r="K97" s="142">
        <f>Таблица52[[#This Row],[1 шт. = m3]]*Таблица52[[#This Row],[Кол-во шт.]]*Таблица52[[#This Row],[Цена за m3]]</f>
        <v>420</v>
      </c>
      <c r="L97" s="53"/>
      <c r="M97" s="177" t="s">
        <v>76</v>
      </c>
      <c r="N97" s="81">
        <v>1.4999999999999999E-2</v>
      </c>
      <c r="O97" s="177">
        <v>1</v>
      </c>
      <c r="P97" s="172">
        <v>25000</v>
      </c>
      <c r="Q97" s="173">
        <f>Таблица52[[#This Row],[1 = m3 ]]*Таблица52[[#This Row],[Кол-во]]*Таблица52[[#This Row],[Цена -m3]]</f>
        <v>375</v>
      </c>
      <c r="R97" s="112"/>
    </row>
    <row r="98" spans="1:18" ht="18.75">
      <c r="A98" s="120" t="s">
        <v>107</v>
      </c>
      <c r="B98" s="1" t="s">
        <v>2</v>
      </c>
      <c r="C98" s="122">
        <v>2</v>
      </c>
      <c r="D98" s="1" t="s">
        <v>7</v>
      </c>
      <c r="E98" s="1" t="s">
        <v>18</v>
      </c>
      <c r="F98" s="1">
        <v>12.32</v>
      </c>
      <c r="G98" s="48" t="s">
        <v>52</v>
      </c>
      <c r="H98" s="5">
        <v>1.8749999999999999E-2</v>
      </c>
      <c r="I98" s="48">
        <v>1</v>
      </c>
      <c r="J98" s="62">
        <v>28000</v>
      </c>
      <c r="K98" s="106">
        <f>Таблица52[[#This Row],[1 шт. = m3]]*Таблица52[[#This Row],[Кол-во шт.]]*Таблица52[[#This Row],[Цена за m3]]</f>
        <v>525</v>
      </c>
      <c r="L98" s="51"/>
      <c r="M98" s="54" t="s">
        <v>76</v>
      </c>
      <c r="N98" s="5">
        <v>1.8749999999999999E-2</v>
      </c>
      <c r="O98" s="81">
        <v>1</v>
      </c>
      <c r="P98" s="64">
        <v>25000</v>
      </c>
      <c r="Q98" s="88">
        <f>Таблица52[[#This Row],[1 = m3 ]]*Таблица52[[#This Row],[Кол-во]]*Таблица52[[#This Row],[Цена -m3]]</f>
        <v>468.75</v>
      </c>
      <c r="R98" s="113"/>
    </row>
    <row r="99" spans="1:18" ht="18.75">
      <c r="A99" s="120" t="s">
        <v>131</v>
      </c>
      <c r="B99" s="1" t="s">
        <v>2</v>
      </c>
      <c r="C99" s="122">
        <v>2</v>
      </c>
      <c r="D99" s="1" t="s">
        <v>7</v>
      </c>
      <c r="E99" s="1" t="s">
        <v>12</v>
      </c>
      <c r="F99" s="1">
        <v>14.78</v>
      </c>
      <c r="G99" s="48" t="s">
        <v>52</v>
      </c>
      <c r="H99" s="5">
        <v>2.2499999999999999E-2</v>
      </c>
      <c r="I99" s="48">
        <v>1</v>
      </c>
      <c r="J99" s="62">
        <v>28000</v>
      </c>
      <c r="K99" s="106">
        <f>Таблица52[[#This Row],[1 шт. = m3]]*Таблица52[[#This Row],[Кол-во шт.]]*Таблица52[[#This Row],[Цена за m3]]</f>
        <v>630</v>
      </c>
      <c r="L99" s="51"/>
      <c r="M99" s="54" t="s">
        <v>76</v>
      </c>
      <c r="N99" s="5">
        <v>2.2499999999999999E-2</v>
      </c>
      <c r="O99" s="81">
        <v>1</v>
      </c>
      <c r="P99" s="71">
        <v>25000</v>
      </c>
      <c r="Q99" s="89">
        <f>Таблица52[[#This Row],[1 = m3 ]]*Таблица52[[#This Row],[Кол-во]]*Таблица52[[#This Row],[Цена -m3]]</f>
        <v>562.5</v>
      </c>
      <c r="R99" s="113"/>
    </row>
    <row r="100" spans="1:18" ht="18.75">
      <c r="A100" s="120" t="s">
        <v>109</v>
      </c>
      <c r="B100" s="1" t="s">
        <v>2</v>
      </c>
      <c r="C100" s="122">
        <v>2</v>
      </c>
      <c r="D100" s="1" t="s">
        <v>7</v>
      </c>
      <c r="E100" s="1" t="s">
        <v>14</v>
      </c>
      <c r="F100" s="1">
        <v>19.71</v>
      </c>
      <c r="G100" s="48" t="s">
        <v>52</v>
      </c>
      <c r="H100" s="5">
        <v>2.7E-2</v>
      </c>
      <c r="I100" s="48">
        <v>1</v>
      </c>
      <c r="J100" s="62">
        <v>28000</v>
      </c>
      <c r="K100" s="106">
        <f>Таблица52[[#This Row],[1 шт. = m3]]*Таблица52[[#This Row],[Кол-во шт.]]*Таблица52[[#This Row],[Цена за m3]]</f>
        <v>756</v>
      </c>
      <c r="L100" s="51"/>
      <c r="M100" s="54" t="s">
        <v>76</v>
      </c>
      <c r="N100" s="5">
        <v>2.7E-2</v>
      </c>
      <c r="O100" s="81">
        <v>1</v>
      </c>
      <c r="P100" s="64">
        <v>25000</v>
      </c>
      <c r="Q100" s="88">
        <f>Таблица52[[#This Row],[1 = m3 ]]*Таблица52[[#This Row],[Кол-во]]*Таблица52[[#This Row],[Цена -m3]]</f>
        <v>675</v>
      </c>
      <c r="R100" s="113"/>
    </row>
    <row r="101" spans="1:18" ht="18.75">
      <c r="A101" s="120" t="s">
        <v>110</v>
      </c>
      <c r="B101" s="1" t="s">
        <v>2</v>
      </c>
      <c r="C101" s="122">
        <v>2</v>
      </c>
      <c r="D101" s="1" t="s">
        <v>7</v>
      </c>
      <c r="E101" s="1" t="s">
        <v>19</v>
      </c>
      <c r="F101" s="1">
        <v>11.83</v>
      </c>
      <c r="G101" s="48" t="s">
        <v>52</v>
      </c>
      <c r="H101" s="5">
        <v>3.5999999999999997E-2</v>
      </c>
      <c r="I101" s="48">
        <v>1</v>
      </c>
      <c r="J101" s="62">
        <v>28000</v>
      </c>
      <c r="K101" s="106">
        <f>Таблица52[[#This Row],[1 шт. = m3]]*Таблица52[[#This Row],[Кол-во шт.]]*Таблица52[[#This Row],[Цена за m3]]</f>
        <v>1007.9999999999999</v>
      </c>
      <c r="L101" s="51"/>
      <c r="M101" s="54" t="s">
        <v>76</v>
      </c>
      <c r="N101" s="5">
        <v>3.5999999999999997E-2</v>
      </c>
      <c r="O101" s="81">
        <v>1</v>
      </c>
      <c r="P101" s="71">
        <v>25000</v>
      </c>
      <c r="Q101" s="89">
        <f>Таблица52[[#This Row],[1 = m3 ]]*Таблица52[[#This Row],[Кол-во]]*Таблица52[[#This Row],[Цена -m3]]</f>
        <v>899.99999999999989</v>
      </c>
      <c r="R101" s="113"/>
    </row>
    <row r="102" spans="1:18" ht="18.75">
      <c r="A102" s="120" t="s">
        <v>132</v>
      </c>
      <c r="B102" s="1" t="s">
        <v>2</v>
      </c>
      <c r="C102" s="122">
        <v>2</v>
      </c>
      <c r="D102" s="1" t="s">
        <v>7</v>
      </c>
      <c r="E102" s="1" t="s">
        <v>16</v>
      </c>
      <c r="F102" s="1">
        <v>17.739999999999998</v>
      </c>
      <c r="G102" s="48" t="s">
        <v>52</v>
      </c>
      <c r="H102" s="5">
        <v>4.8000000000000001E-2</v>
      </c>
      <c r="I102" s="48">
        <v>1</v>
      </c>
      <c r="J102" s="62">
        <v>28000</v>
      </c>
      <c r="K102" s="106">
        <f>Таблица52[[#This Row],[1 шт. = m3]]*Таблица52[[#This Row],[Кол-во шт.]]*Таблица52[[#This Row],[Цена за m3]]</f>
        <v>1344</v>
      </c>
      <c r="L102" s="51"/>
      <c r="M102" s="54" t="s">
        <v>76</v>
      </c>
      <c r="N102" s="5">
        <v>4.8000000000000001E-2</v>
      </c>
      <c r="O102" s="81">
        <v>1</v>
      </c>
      <c r="P102" s="64">
        <v>25000</v>
      </c>
      <c r="Q102" s="88">
        <f>Таблица52[[#This Row],[1 = m3 ]]*Таблица52[[#This Row],[Кол-во]]*Таблица52[[#This Row],[Цена -m3]]</f>
        <v>1200</v>
      </c>
      <c r="R102" s="113"/>
    </row>
    <row r="103" spans="1:18" ht="18.75">
      <c r="A103" s="120" t="s">
        <v>112</v>
      </c>
      <c r="B103" s="1" t="s">
        <v>2</v>
      </c>
      <c r="C103" s="122">
        <v>2</v>
      </c>
      <c r="D103" s="1" t="s">
        <v>7</v>
      </c>
      <c r="E103" s="1" t="s">
        <v>10</v>
      </c>
      <c r="F103" s="1">
        <v>15.77</v>
      </c>
      <c r="G103" s="48" t="s">
        <v>52</v>
      </c>
      <c r="H103" s="5">
        <v>0.03</v>
      </c>
      <c r="I103" s="48">
        <v>1</v>
      </c>
      <c r="J103" s="62">
        <v>28000</v>
      </c>
      <c r="K103" s="106">
        <f>Таблица52[[#This Row],[1 шт. = m3]]*Таблица52[[#This Row],[Кол-во шт.]]*Таблица52[[#This Row],[Цена за m3]]</f>
        <v>840</v>
      </c>
      <c r="L103" s="51"/>
      <c r="M103" s="54" t="s">
        <v>76</v>
      </c>
      <c r="N103" s="5">
        <v>0.03</v>
      </c>
      <c r="O103" s="81">
        <v>1</v>
      </c>
      <c r="P103" s="71">
        <v>25000</v>
      </c>
      <c r="Q103" s="89">
        <f>Таблица52[[#This Row],[1 = m3 ]]*Таблица52[[#This Row],[Кол-во]]*Таблица52[[#This Row],[Цена -m3]]</f>
        <v>750</v>
      </c>
      <c r="R103" s="113"/>
    </row>
    <row r="104" spans="1:18" ht="18.75">
      <c r="A104" s="120" t="s">
        <v>113</v>
      </c>
      <c r="B104" s="1" t="s">
        <v>2</v>
      </c>
      <c r="C104" s="122">
        <v>2</v>
      </c>
      <c r="D104" s="1" t="s">
        <v>7</v>
      </c>
      <c r="E104" s="1" t="s">
        <v>17</v>
      </c>
      <c r="F104" s="1">
        <v>23.65</v>
      </c>
      <c r="G104" s="48" t="s">
        <v>52</v>
      </c>
      <c r="H104" s="5">
        <v>4.4999999999999998E-2</v>
      </c>
      <c r="I104" s="48">
        <v>1</v>
      </c>
      <c r="J104" s="62">
        <v>28000</v>
      </c>
      <c r="K104" s="106">
        <f>Таблица52[[#This Row],[1 шт. = m3]]*Таблица52[[#This Row],[Кол-во шт.]]*Таблица52[[#This Row],[Цена за m3]]</f>
        <v>1260</v>
      </c>
      <c r="L104" s="51"/>
      <c r="M104" s="54" t="s">
        <v>76</v>
      </c>
      <c r="N104" s="5">
        <v>4.4999999999999998E-2</v>
      </c>
      <c r="O104" s="81">
        <v>1</v>
      </c>
      <c r="P104" s="64">
        <v>25000</v>
      </c>
      <c r="Q104" s="88">
        <f>Таблица52[[#This Row],[1 = m3 ]]*Таблица52[[#This Row],[Кол-во]]*Таблица52[[#This Row],[Цена -m3]]</f>
        <v>1125</v>
      </c>
      <c r="R104" s="113"/>
    </row>
    <row r="105" spans="1:18" ht="18.75">
      <c r="A105" s="120" t="s">
        <v>114</v>
      </c>
      <c r="B105" s="1" t="s">
        <v>2</v>
      </c>
      <c r="C105" s="122">
        <v>2</v>
      </c>
      <c r="D105" s="1" t="s">
        <v>7</v>
      </c>
      <c r="E105" s="1" t="s">
        <v>20</v>
      </c>
      <c r="F105" s="1">
        <v>31.54</v>
      </c>
      <c r="G105" s="48" t="s">
        <v>52</v>
      </c>
      <c r="H105" s="5">
        <v>6.4000000000000001E-2</v>
      </c>
      <c r="I105" s="48">
        <v>1</v>
      </c>
      <c r="J105" s="62">
        <v>28000</v>
      </c>
      <c r="K105" s="106">
        <f>Таблица52[[#This Row],[1 шт. = m3]]*Таблица52[[#This Row],[Кол-во шт.]]*Таблица52[[#This Row],[Цена за m3]]</f>
        <v>1792</v>
      </c>
      <c r="L105" s="51"/>
      <c r="M105" s="54" t="s">
        <v>76</v>
      </c>
      <c r="N105" s="5">
        <v>6.4000000000000001E-2</v>
      </c>
      <c r="O105" s="81">
        <v>1</v>
      </c>
      <c r="P105" s="71">
        <v>25000</v>
      </c>
      <c r="Q105" s="89">
        <f>Таблица52[[#This Row],[1 = m3 ]]*Таблица52[[#This Row],[Кол-во]]*Таблица52[[#This Row],[Цена -m3]]</f>
        <v>1600</v>
      </c>
      <c r="R105" s="113"/>
    </row>
    <row r="106" spans="1:18" ht="18.75">
      <c r="A106" s="120" t="s">
        <v>115</v>
      </c>
      <c r="B106" s="1" t="s">
        <v>2</v>
      </c>
      <c r="C106" s="122">
        <v>2</v>
      </c>
      <c r="D106" s="1" t="s">
        <v>7</v>
      </c>
      <c r="E106" s="1" t="s">
        <v>16</v>
      </c>
      <c r="F106" s="1">
        <v>16.21</v>
      </c>
      <c r="G106" s="48" t="s">
        <v>52</v>
      </c>
      <c r="H106" s="5">
        <v>2.7E-2</v>
      </c>
      <c r="I106" s="48">
        <v>1</v>
      </c>
      <c r="J106" s="62">
        <v>28000</v>
      </c>
      <c r="K106" s="106">
        <f>Таблица52[[#This Row],[1 шт. = m3]]*Таблица52[[#This Row],[Кол-во шт.]]*Таблица52[[#This Row],[Цена за m3]]</f>
        <v>756</v>
      </c>
      <c r="L106" s="51"/>
      <c r="M106" s="54" t="s">
        <v>76</v>
      </c>
      <c r="N106" s="5">
        <v>2.7E-2</v>
      </c>
      <c r="O106" s="81">
        <v>1</v>
      </c>
      <c r="P106" s="64">
        <v>25000</v>
      </c>
      <c r="Q106" s="88">
        <f>Таблица52[[#This Row],[1 = m3 ]]*Таблица52[[#This Row],[Кол-во]]*Таблица52[[#This Row],[Цена -m3]]</f>
        <v>675</v>
      </c>
      <c r="R106" s="113"/>
    </row>
    <row r="107" spans="1:18" ht="18.75">
      <c r="A107" s="120" t="s">
        <v>116</v>
      </c>
      <c r="B107" s="1" t="s">
        <v>2</v>
      </c>
      <c r="C107" s="122">
        <v>2</v>
      </c>
      <c r="D107" s="1" t="s">
        <v>7</v>
      </c>
      <c r="E107" s="1" t="s">
        <v>21</v>
      </c>
      <c r="F107" s="1" t="s">
        <v>5</v>
      </c>
      <c r="G107" s="48" t="s">
        <v>52</v>
      </c>
      <c r="H107" s="5">
        <v>4.0500000000000001E-2</v>
      </c>
      <c r="I107" s="48">
        <v>1</v>
      </c>
      <c r="J107" s="62">
        <v>28000</v>
      </c>
      <c r="K107" s="106">
        <f>Таблица52[[#This Row],[1 шт. = m3]]*Таблица52[[#This Row],[Кол-во шт.]]*Таблица52[[#This Row],[Цена за m3]]</f>
        <v>1134</v>
      </c>
      <c r="L107" s="51"/>
      <c r="M107" s="54" t="s">
        <v>76</v>
      </c>
      <c r="N107" s="5">
        <v>4.0500000000000001E-2</v>
      </c>
      <c r="O107" s="81">
        <v>1</v>
      </c>
      <c r="P107" s="71">
        <v>25000</v>
      </c>
      <c r="Q107" s="89">
        <f>Таблица52[[#This Row],[1 = m3 ]]*Таблица52[[#This Row],[Кол-во]]*Таблица52[[#This Row],[Цена -m3]]</f>
        <v>1012.5</v>
      </c>
      <c r="R107" s="113"/>
    </row>
    <row r="108" spans="1:18" ht="18.75">
      <c r="A108" s="120" t="s">
        <v>117</v>
      </c>
      <c r="B108" s="1" t="s">
        <v>2</v>
      </c>
      <c r="C108" s="122">
        <v>2</v>
      </c>
      <c r="D108" s="1" t="s">
        <v>7</v>
      </c>
      <c r="E108" s="1" t="s">
        <v>22</v>
      </c>
      <c r="F108" s="1" t="s">
        <v>6</v>
      </c>
      <c r="G108" s="48" t="s">
        <v>52</v>
      </c>
      <c r="H108" s="5">
        <v>5.3999999999999999E-2</v>
      </c>
      <c r="I108" s="48">
        <v>1</v>
      </c>
      <c r="J108" s="62">
        <v>28000</v>
      </c>
      <c r="K108" s="106">
        <f>Таблица52[[#This Row],[1 шт. = m3]]*Таблица52[[#This Row],[Кол-во шт.]]*Таблица52[[#This Row],[Цена за m3]]</f>
        <v>1512</v>
      </c>
      <c r="L108" s="51"/>
      <c r="M108" s="54" t="s">
        <v>76</v>
      </c>
      <c r="N108" s="5">
        <v>5.3999999999999999E-2</v>
      </c>
      <c r="O108" s="81">
        <v>1</v>
      </c>
      <c r="P108" s="64">
        <v>25000</v>
      </c>
      <c r="Q108" s="88">
        <f>Таблица52[[#This Row],[1 = m3 ]]*Таблица52[[#This Row],[Кол-во]]*Таблица52[[#This Row],[Цена -m3]]</f>
        <v>1350</v>
      </c>
      <c r="R108" s="113"/>
    </row>
    <row r="109" spans="1:18" ht="18.75">
      <c r="A109" s="120" t="s">
        <v>118</v>
      </c>
      <c r="B109" s="1" t="s">
        <v>2</v>
      </c>
      <c r="C109" s="122">
        <v>2</v>
      </c>
      <c r="D109" s="1" t="s">
        <v>7</v>
      </c>
      <c r="E109" s="1" t="s">
        <v>14</v>
      </c>
      <c r="F109" s="1">
        <v>19.71</v>
      </c>
      <c r="G109" s="48" t="s">
        <v>52</v>
      </c>
      <c r="H109" s="5">
        <v>0.06</v>
      </c>
      <c r="I109" s="48">
        <v>1</v>
      </c>
      <c r="J109" s="62">
        <v>28000</v>
      </c>
      <c r="K109" s="106">
        <f>Таблица52[[#This Row],[1 шт. = m3]]*Таблица52[[#This Row],[Кол-во шт.]]*Таблица52[[#This Row],[Цена за m3]]</f>
        <v>1680</v>
      </c>
      <c r="L109" s="51"/>
      <c r="M109" s="54" t="s">
        <v>76</v>
      </c>
      <c r="N109" s="5">
        <v>0.06</v>
      </c>
      <c r="O109" s="81">
        <v>1</v>
      </c>
      <c r="P109" s="71">
        <v>25000</v>
      </c>
      <c r="Q109" s="89">
        <f>Таблица52[[#This Row],[1 = m3 ]]*Таблица52[[#This Row],[Кол-во]]*Таблица52[[#This Row],[Цена -m3]]</f>
        <v>1500</v>
      </c>
      <c r="R109" s="113"/>
    </row>
    <row r="110" spans="1:18" ht="18.75">
      <c r="A110" s="120" t="s">
        <v>119</v>
      </c>
      <c r="B110" s="1" t="s">
        <v>2</v>
      </c>
      <c r="C110" s="122">
        <v>2</v>
      </c>
      <c r="D110" s="1" t="s">
        <v>7</v>
      </c>
      <c r="E110" s="1" t="s">
        <v>23</v>
      </c>
      <c r="F110" s="1">
        <v>29.57</v>
      </c>
      <c r="G110" s="48" t="s">
        <v>52</v>
      </c>
      <c r="H110" s="5">
        <v>7.4999999999999997E-2</v>
      </c>
      <c r="I110" s="48">
        <v>1</v>
      </c>
      <c r="J110" s="62">
        <v>28000</v>
      </c>
      <c r="K110" s="106">
        <f>Таблица52[[#This Row],[1 шт. = m3]]*Таблица52[[#This Row],[Кол-во шт.]]*Таблица52[[#This Row],[Цена за m3]]</f>
        <v>2100</v>
      </c>
      <c r="L110" s="51"/>
      <c r="M110" s="54" t="s">
        <v>76</v>
      </c>
      <c r="N110" s="5">
        <v>7.4999999999999997E-2</v>
      </c>
      <c r="O110" s="81">
        <v>1</v>
      </c>
      <c r="P110" s="64">
        <v>25000</v>
      </c>
      <c r="Q110" s="88">
        <f>Таблица52[[#This Row],[1 = m3 ]]*Таблица52[[#This Row],[Кол-во]]*Таблица52[[#This Row],[Цена -m3]]</f>
        <v>1875</v>
      </c>
      <c r="R110" s="113"/>
    </row>
    <row r="111" spans="1:18" ht="18.75">
      <c r="A111" s="120" t="s">
        <v>120</v>
      </c>
      <c r="B111" s="1" t="s">
        <v>2</v>
      </c>
      <c r="C111" s="122">
        <v>2</v>
      </c>
      <c r="D111" s="1" t="s">
        <v>7</v>
      </c>
      <c r="E111" s="1" t="s">
        <v>24</v>
      </c>
      <c r="F111" s="1">
        <v>34.49</v>
      </c>
      <c r="G111" s="48" t="s">
        <v>52</v>
      </c>
      <c r="H111" s="5">
        <v>5.3999999999999999E-2</v>
      </c>
      <c r="I111" s="48">
        <v>1</v>
      </c>
      <c r="J111" s="62">
        <v>28000</v>
      </c>
      <c r="K111" s="106">
        <f>Таблица52[[#This Row],[1 шт. = m3]]*Таблица52[[#This Row],[Кол-во шт.]]*Таблица52[[#This Row],[Цена за m3]]</f>
        <v>1512</v>
      </c>
      <c r="L111" s="51"/>
      <c r="M111" s="54" t="s">
        <v>76</v>
      </c>
      <c r="N111" s="5">
        <v>5.3999999999999999E-2</v>
      </c>
      <c r="O111" s="81">
        <v>1</v>
      </c>
      <c r="P111" s="71">
        <v>25000</v>
      </c>
      <c r="Q111" s="89">
        <f>Таблица52[[#This Row],[1 = m3 ]]*Таблица52[[#This Row],[Кол-во]]*Таблица52[[#This Row],[Цена -m3]]</f>
        <v>1350</v>
      </c>
      <c r="R111" s="113"/>
    </row>
    <row r="112" spans="1:18" ht="18.75">
      <c r="A112" s="120" t="s">
        <v>121</v>
      </c>
      <c r="B112" s="1" t="s">
        <v>2</v>
      </c>
      <c r="C112" s="122">
        <v>2</v>
      </c>
      <c r="D112" s="1" t="s">
        <v>7</v>
      </c>
      <c r="E112" s="1" t="s">
        <v>25</v>
      </c>
      <c r="F112" s="1">
        <v>39.42</v>
      </c>
      <c r="G112" s="48" t="s">
        <v>52</v>
      </c>
      <c r="H112" s="5">
        <v>0.06</v>
      </c>
      <c r="I112" s="48">
        <v>1</v>
      </c>
      <c r="J112" s="62">
        <v>28000</v>
      </c>
      <c r="K112" s="106">
        <f>Таблица52[[#This Row],[1 шт. = m3]]*Таблица52[[#This Row],[Кол-во шт.]]*Таблица52[[#This Row],[Цена за m3]]</f>
        <v>1680</v>
      </c>
      <c r="L112" s="51"/>
      <c r="M112" s="54" t="s">
        <v>76</v>
      </c>
      <c r="N112" s="5">
        <v>0.06</v>
      </c>
      <c r="O112" s="81">
        <v>1</v>
      </c>
      <c r="P112" s="64">
        <v>25000</v>
      </c>
      <c r="Q112" s="88">
        <f>Таблица52[[#This Row],[1 = m3 ]]*Таблица52[[#This Row],[Кол-во]]*Таблица52[[#This Row],[Цена -m3]]</f>
        <v>1500</v>
      </c>
      <c r="R112" s="113"/>
    </row>
    <row r="113" spans="1:18" ht="18.75">
      <c r="A113" s="120" t="s">
        <v>122</v>
      </c>
      <c r="B113" s="1" t="s">
        <v>2</v>
      </c>
      <c r="C113" s="122">
        <v>2</v>
      </c>
      <c r="D113" s="1" t="s">
        <v>7</v>
      </c>
      <c r="E113" s="1" t="s">
        <v>26</v>
      </c>
      <c r="F113" s="1">
        <v>49.28</v>
      </c>
      <c r="G113" s="48" t="s">
        <v>52</v>
      </c>
      <c r="H113" s="5">
        <v>5.8000000000000003E-2</v>
      </c>
      <c r="I113" s="48">
        <v>1</v>
      </c>
      <c r="J113" s="62">
        <v>28000</v>
      </c>
      <c r="K113" s="106">
        <f>Таблица52[[#This Row],[1 шт. = m3]]*Таблица52[[#This Row],[Кол-во шт.]]*Таблица52[[#This Row],[Цена за m3]]</f>
        <v>1624</v>
      </c>
      <c r="L113" s="51"/>
      <c r="M113" s="54" t="s">
        <v>76</v>
      </c>
      <c r="N113" s="5">
        <v>5.8000000000000003E-2</v>
      </c>
      <c r="O113" s="81">
        <v>1</v>
      </c>
      <c r="P113" s="71">
        <v>25000</v>
      </c>
      <c r="Q113" s="89">
        <f>Таблица52[[#This Row],[1 = m3 ]]*Таблица52[[#This Row],[Кол-во]]*Таблица52[[#This Row],[Цена -m3]]</f>
        <v>1450</v>
      </c>
      <c r="R113" s="113"/>
    </row>
    <row r="114" spans="1:18" ht="18.75">
      <c r="A114" s="120" t="s">
        <v>123</v>
      </c>
      <c r="B114" s="1" t="s">
        <v>2</v>
      </c>
      <c r="C114" s="122">
        <v>2</v>
      </c>
      <c r="D114" s="1" t="s">
        <v>7</v>
      </c>
      <c r="E114" s="1" t="s">
        <v>22</v>
      </c>
      <c r="F114" s="1">
        <v>35.479999999999997</v>
      </c>
      <c r="G114" s="48" t="s">
        <v>52</v>
      </c>
      <c r="H114" s="5">
        <v>0.03</v>
      </c>
      <c r="I114" s="48">
        <v>1</v>
      </c>
      <c r="J114" s="62">
        <v>28000</v>
      </c>
      <c r="K114" s="106">
        <f>Таблица52[[#This Row],[1 шт. = m3]]*Таблица52[[#This Row],[Кол-во шт.]]*Таблица52[[#This Row],[Цена за m3]]</f>
        <v>840</v>
      </c>
      <c r="L114" s="51"/>
      <c r="M114" s="54" t="s">
        <v>76</v>
      </c>
      <c r="N114" s="5">
        <v>0.03</v>
      </c>
      <c r="O114" s="81">
        <v>1</v>
      </c>
      <c r="P114" s="64">
        <v>25000</v>
      </c>
      <c r="Q114" s="88">
        <f>Таблица52[[#This Row],[1 = m3 ]]*Таблица52[[#This Row],[Кол-во]]*Таблица52[[#This Row],[Цена -m3]]</f>
        <v>750</v>
      </c>
      <c r="R114" s="113"/>
    </row>
    <row r="115" spans="1:18" ht="18.75">
      <c r="A115" s="120" t="s">
        <v>124</v>
      </c>
      <c r="B115" s="1" t="s">
        <v>2</v>
      </c>
      <c r="C115" s="122">
        <v>2</v>
      </c>
      <c r="D115" s="1" t="s">
        <v>7</v>
      </c>
      <c r="E115" s="1" t="s">
        <v>26</v>
      </c>
      <c r="F115" s="1">
        <v>47.3</v>
      </c>
      <c r="G115" s="48" t="s">
        <v>52</v>
      </c>
      <c r="H115" s="5">
        <v>7.1999999999999995E-2</v>
      </c>
      <c r="I115" s="48">
        <v>1</v>
      </c>
      <c r="J115" s="62">
        <v>28000</v>
      </c>
      <c r="K115" s="106">
        <f>Таблица52[[#This Row],[1 шт. = m3]]*Таблица52[[#This Row],[Кол-во шт.]]*Таблица52[[#This Row],[Цена за m3]]</f>
        <v>2015.9999999999998</v>
      </c>
      <c r="L115" s="51"/>
      <c r="M115" s="54" t="s">
        <v>76</v>
      </c>
      <c r="N115" s="5">
        <v>7.1999999999999995E-2</v>
      </c>
      <c r="O115" s="81">
        <v>1</v>
      </c>
      <c r="P115" s="71">
        <v>25000</v>
      </c>
      <c r="Q115" s="89">
        <f>Таблица52[[#This Row],[1 = m3 ]]*Таблица52[[#This Row],[Кол-во]]*Таблица52[[#This Row],[Цена -m3]]</f>
        <v>1799.9999999999998</v>
      </c>
      <c r="R115" s="113"/>
    </row>
    <row r="116" spans="1:18" ht="18.75">
      <c r="A116" s="156" t="s">
        <v>125</v>
      </c>
      <c r="B116" s="27" t="s">
        <v>2</v>
      </c>
      <c r="C116" s="125">
        <v>2</v>
      </c>
      <c r="D116" s="8" t="s">
        <v>7</v>
      </c>
      <c r="E116" s="27" t="s">
        <v>27</v>
      </c>
      <c r="F116" s="27">
        <v>49.3</v>
      </c>
      <c r="G116" s="56" t="s">
        <v>52</v>
      </c>
      <c r="H116" s="28">
        <v>1.7999999999999999E-2</v>
      </c>
      <c r="I116" s="56">
        <v>1</v>
      </c>
      <c r="J116" s="110">
        <v>28000</v>
      </c>
      <c r="K116" s="108">
        <f>Таблица52[[#This Row],[1 шт. = m3]]*Таблица52[[#This Row],[Кол-во шт.]]*Таблица52[[#This Row],[Цена за m3]]</f>
        <v>503.99999999999994</v>
      </c>
      <c r="L116" s="51"/>
      <c r="M116" s="54" t="s">
        <v>76</v>
      </c>
      <c r="N116" s="28">
        <v>1.7999999999999999E-2</v>
      </c>
      <c r="O116" s="81">
        <v>1</v>
      </c>
      <c r="P116" s="71">
        <v>25000</v>
      </c>
      <c r="Q116" s="89">
        <f>Таблица52[[#This Row],[1 = m3 ]]*Таблица52[[#This Row],[Кол-во]]*Таблица52[[#This Row],[Цена -m3]]</f>
        <v>449.99999999999994</v>
      </c>
      <c r="R116" s="113"/>
    </row>
    <row r="117" spans="1:18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</row>
    <row r="124" spans="1:18" ht="15.75" thickBot="1">
      <c r="E124" s="35"/>
      <c r="F124" s="40"/>
      <c r="G124" s="40"/>
      <c r="H124" s="40"/>
      <c r="I124" s="40"/>
      <c r="J124" s="40"/>
      <c r="K124" s="40"/>
      <c r="L124" s="40"/>
      <c r="M124" s="98"/>
      <c r="N124" s="41"/>
    </row>
    <row r="125" spans="1:18">
      <c r="E125" s="37"/>
      <c r="F125" s="17"/>
      <c r="G125" s="17"/>
      <c r="H125" s="17"/>
      <c r="I125" s="17"/>
      <c r="J125" s="17"/>
      <c r="K125" s="17"/>
      <c r="L125" s="99"/>
      <c r="M125" s="13"/>
      <c r="N125" s="18"/>
    </row>
    <row r="126" spans="1:18" ht="18.75">
      <c r="E126" s="38"/>
      <c r="F126" s="17"/>
      <c r="G126" s="15" t="s">
        <v>53</v>
      </c>
      <c r="H126" s="16"/>
      <c r="I126" s="16"/>
      <c r="J126" s="17"/>
      <c r="K126" s="17"/>
      <c r="L126" s="39"/>
      <c r="M126" s="102"/>
      <c r="N126" s="96"/>
    </row>
    <row r="127" spans="1:18" ht="18.75">
      <c r="E127" s="37"/>
      <c r="F127" s="17"/>
      <c r="G127" s="19" t="s">
        <v>56</v>
      </c>
      <c r="H127" s="19"/>
      <c r="I127" s="19"/>
      <c r="J127" s="19"/>
      <c r="K127" s="17"/>
      <c r="L127" s="39"/>
      <c r="M127" s="102"/>
      <c r="N127" s="96"/>
    </row>
    <row r="128" spans="1:18" ht="18.75">
      <c r="E128" s="38"/>
      <c r="F128" s="17"/>
      <c r="G128" s="19"/>
      <c r="H128" s="19"/>
      <c r="I128" s="19" t="s">
        <v>99</v>
      </c>
      <c r="J128" s="19"/>
      <c r="K128" s="17"/>
      <c r="L128" s="39"/>
      <c r="M128" s="103"/>
      <c r="N128" s="18"/>
    </row>
    <row r="129" spans="5:17" ht="21">
      <c r="E129" s="37"/>
      <c r="F129" s="17"/>
      <c r="G129" s="20" t="s">
        <v>54</v>
      </c>
      <c r="H129" s="17"/>
      <c r="I129" s="17"/>
      <c r="J129" s="17"/>
      <c r="K129" s="17"/>
      <c r="L129" s="39"/>
      <c r="M129" s="102"/>
      <c r="N129" s="96"/>
    </row>
    <row r="130" spans="5:17" ht="18.75">
      <c r="E130" s="38"/>
      <c r="F130" s="17"/>
      <c r="G130" s="25" t="s">
        <v>55</v>
      </c>
      <c r="H130" s="24"/>
      <c r="I130" s="24"/>
      <c r="J130" s="24"/>
      <c r="K130" s="19"/>
      <c r="L130" s="39"/>
      <c r="M130" s="102"/>
      <c r="N130" s="96"/>
    </row>
    <row r="131" spans="5:17" ht="15.75" thickBot="1">
      <c r="E131" s="37"/>
      <c r="F131" s="21"/>
      <c r="G131" s="23"/>
      <c r="H131" s="21"/>
      <c r="I131" s="21"/>
      <c r="J131" s="23"/>
      <c r="K131" s="21"/>
      <c r="L131" s="21"/>
      <c r="M131" s="104"/>
      <c r="N131" s="97"/>
    </row>
    <row r="132" spans="5:17">
      <c r="E132" s="35"/>
      <c r="F132" s="33"/>
      <c r="G132" s="33"/>
      <c r="H132" s="33"/>
      <c r="I132" s="33"/>
      <c r="J132" s="33"/>
      <c r="K132" s="33"/>
      <c r="L132" s="33"/>
      <c r="M132" s="95"/>
    </row>
    <row r="133" spans="5:17">
      <c r="E133" s="34"/>
      <c r="F133" s="34"/>
      <c r="G133" s="34"/>
      <c r="H133" s="34"/>
      <c r="I133" s="34"/>
      <c r="J133" s="34"/>
      <c r="K133" s="34"/>
      <c r="L133" s="34"/>
      <c r="M133" s="36"/>
    </row>
    <row r="134" spans="5:17"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5:17" ht="15.75" thickBot="1">
      <c r="F135" s="41"/>
      <c r="G135" s="41"/>
      <c r="H135" s="41"/>
      <c r="I135" s="41"/>
      <c r="J135" s="41"/>
      <c r="K135" s="41"/>
      <c r="L135" s="41"/>
      <c r="M135" s="41"/>
      <c r="N135" s="41"/>
    </row>
    <row r="136" spans="5:17" ht="15.75">
      <c r="E136" s="42"/>
      <c r="F136" s="91"/>
      <c r="G136" s="91"/>
      <c r="H136" s="91"/>
      <c r="I136" s="91"/>
      <c r="J136" s="91"/>
      <c r="K136" s="91"/>
      <c r="L136" s="100"/>
      <c r="M136" s="90"/>
      <c r="N136" s="14"/>
      <c r="Q136" s="214"/>
    </row>
    <row r="137" spans="5:17" ht="15.75">
      <c r="E137" s="42"/>
      <c r="F137" s="91"/>
      <c r="G137" s="92" t="s">
        <v>64</v>
      </c>
      <c r="H137" s="91"/>
      <c r="I137" s="91"/>
      <c r="J137" s="91"/>
      <c r="K137" s="91"/>
      <c r="L137" s="101"/>
      <c r="M137" s="90"/>
      <c r="N137" s="18"/>
    </row>
    <row r="138" spans="5:17" ht="15.75">
      <c r="E138" s="42"/>
      <c r="F138" s="91"/>
      <c r="G138" s="91" t="s">
        <v>65</v>
      </c>
      <c r="H138" s="91"/>
      <c r="I138" s="91"/>
      <c r="J138" s="91"/>
      <c r="K138" s="91"/>
      <c r="L138" s="101"/>
      <c r="M138" s="90"/>
      <c r="N138" s="18"/>
    </row>
    <row r="139" spans="5:17" ht="15.75">
      <c r="E139" s="42"/>
      <c r="F139" s="91"/>
      <c r="G139" s="91" t="s">
        <v>66</v>
      </c>
      <c r="H139" s="91"/>
      <c r="I139" s="91"/>
      <c r="J139" s="91"/>
      <c r="K139" s="91"/>
      <c r="L139" s="101"/>
      <c r="M139" s="90"/>
      <c r="N139" s="18"/>
    </row>
    <row r="140" spans="5:17" ht="15.75">
      <c r="E140" s="42"/>
      <c r="F140" s="91"/>
      <c r="G140" s="91" t="s">
        <v>67</v>
      </c>
      <c r="H140" s="91"/>
      <c r="I140" s="91"/>
      <c r="J140" s="91"/>
      <c r="K140" s="91"/>
      <c r="L140" s="101"/>
      <c r="M140" s="90"/>
      <c r="N140" s="18"/>
    </row>
    <row r="141" spans="5:17" ht="15.75">
      <c r="E141" s="42"/>
      <c r="F141" s="91"/>
      <c r="G141" s="91" t="s">
        <v>68</v>
      </c>
      <c r="H141" s="91"/>
      <c r="I141" s="91"/>
      <c r="J141" s="91"/>
      <c r="K141" s="91"/>
      <c r="L141" s="101"/>
      <c r="M141" s="90"/>
      <c r="N141" s="18"/>
    </row>
    <row r="142" spans="5:17" ht="15.75">
      <c r="E142" s="42"/>
      <c r="F142" s="91"/>
      <c r="G142" s="91" t="s">
        <v>69</v>
      </c>
      <c r="H142" s="91"/>
      <c r="I142" s="91"/>
      <c r="J142" s="91"/>
      <c r="K142" s="91"/>
      <c r="L142" s="101"/>
      <c r="M142" s="90"/>
      <c r="N142" s="18"/>
    </row>
    <row r="143" spans="5:17" ht="15.75">
      <c r="E143" s="42"/>
      <c r="F143" s="91"/>
      <c r="G143" s="91"/>
      <c r="H143" s="91"/>
      <c r="I143" s="91"/>
      <c r="J143" s="91"/>
      <c r="K143" s="91"/>
      <c r="L143" s="101"/>
      <c r="M143" s="90"/>
      <c r="N143" s="18"/>
    </row>
    <row r="144" spans="5:17" ht="15.75">
      <c r="E144" s="42"/>
      <c r="F144" s="91"/>
      <c r="G144" s="91" t="s">
        <v>70</v>
      </c>
      <c r="H144" s="91"/>
      <c r="I144" s="91"/>
      <c r="J144" s="91"/>
      <c r="K144" s="91"/>
      <c r="L144" s="101"/>
      <c r="M144" s="90"/>
      <c r="N144" s="18"/>
    </row>
    <row r="145" spans="5:15" ht="15.75">
      <c r="E145" s="42"/>
      <c r="F145" s="91"/>
      <c r="G145" s="91" t="s">
        <v>71</v>
      </c>
      <c r="H145" s="91"/>
      <c r="I145" s="91"/>
      <c r="J145" s="91"/>
      <c r="K145" s="91"/>
      <c r="L145" s="101"/>
      <c r="M145" s="90"/>
      <c r="N145" s="18"/>
    </row>
    <row r="146" spans="5:15" ht="15.75">
      <c r="E146" s="42"/>
      <c r="F146" s="91"/>
      <c r="G146" s="91" t="s">
        <v>72</v>
      </c>
      <c r="H146" s="91"/>
      <c r="I146" s="91"/>
      <c r="J146" s="91"/>
      <c r="K146" s="91"/>
      <c r="L146" s="101"/>
      <c r="M146" s="90"/>
      <c r="N146" s="18"/>
    </row>
    <row r="147" spans="5:15" ht="15.75">
      <c r="E147" s="42"/>
      <c r="F147" s="91"/>
      <c r="G147" s="91" t="s">
        <v>73</v>
      </c>
      <c r="H147" s="91"/>
      <c r="I147" s="91"/>
      <c r="J147" s="91"/>
      <c r="K147" s="91"/>
      <c r="L147" s="101"/>
      <c r="M147" s="90"/>
      <c r="N147" s="18"/>
    </row>
    <row r="148" spans="5:15" ht="15.75">
      <c r="E148" s="42"/>
      <c r="F148" s="91"/>
      <c r="G148" s="91" t="s">
        <v>74</v>
      </c>
      <c r="H148" s="91"/>
      <c r="I148" s="91"/>
      <c r="J148" s="91"/>
      <c r="K148" s="91"/>
      <c r="L148" s="101"/>
      <c r="M148" s="90"/>
      <c r="N148" s="18"/>
    </row>
    <row r="149" spans="5:15" ht="15.75">
      <c r="E149" s="42"/>
      <c r="F149" s="91"/>
      <c r="G149" s="91" t="s">
        <v>75</v>
      </c>
      <c r="H149" s="91"/>
      <c r="I149" s="91"/>
      <c r="J149" s="91"/>
      <c r="K149" s="91"/>
      <c r="L149" s="101"/>
      <c r="M149" s="90"/>
      <c r="N149" s="18"/>
    </row>
    <row r="150" spans="5:15" ht="15.75">
      <c r="E150" s="42"/>
      <c r="F150" s="91"/>
      <c r="G150" s="91"/>
      <c r="H150" s="91"/>
      <c r="I150" s="91"/>
      <c r="J150" s="91"/>
      <c r="K150" s="91"/>
      <c r="L150" s="101"/>
      <c r="M150" s="90"/>
      <c r="N150" s="18"/>
    </row>
    <row r="151" spans="5:15" ht="16.5" thickBot="1">
      <c r="E151" s="42"/>
      <c r="F151" s="93"/>
      <c r="G151" s="94"/>
      <c r="H151" s="94"/>
      <c r="I151" s="94"/>
      <c r="J151" s="94"/>
      <c r="K151" s="94"/>
      <c r="L151" s="94"/>
      <c r="M151" s="21"/>
      <c r="N151" s="22"/>
    </row>
    <row r="156" spans="5:15" ht="15.75" thickBot="1">
      <c r="F156" s="41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5:15">
      <c r="E157" s="42"/>
      <c r="F157" s="90"/>
      <c r="G157" s="90"/>
      <c r="H157" s="90"/>
      <c r="I157" s="90"/>
      <c r="J157" s="90"/>
      <c r="K157" s="90"/>
      <c r="L157" s="90"/>
      <c r="M157" s="90"/>
      <c r="N157" s="90"/>
      <c r="O157" s="14"/>
    </row>
    <row r="158" spans="5:15" ht="18">
      <c r="E158" s="42"/>
      <c r="F158" s="90"/>
      <c r="G158" s="212" t="s">
        <v>152</v>
      </c>
      <c r="H158" s="90"/>
      <c r="I158" s="90"/>
      <c r="J158" s="90"/>
      <c r="K158" s="90"/>
      <c r="L158" s="90"/>
      <c r="M158" s="90"/>
      <c r="N158" s="90"/>
      <c r="O158" s="18"/>
    </row>
    <row r="159" spans="5:15">
      <c r="E159" s="42"/>
      <c r="F159" s="90"/>
      <c r="G159" s="90"/>
      <c r="H159" s="90"/>
      <c r="I159" s="90"/>
      <c r="J159" s="90"/>
      <c r="K159" s="90"/>
      <c r="L159" s="90"/>
      <c r="M159" s="90"/>
      <c r="N159" s="90"/>
      <c r="O159" s="18"/>
    </row>
    <row r="160" spans="5:15" ht="18">
      <c r="E160" s="42"/>
      <c r="F160" s="90"/>
      <c r="G160" s="212" t="s">
        <v>153</v>
      </c>
      <c r="H160" s="90"/>
      <c r="I160" s="90"/>
      <c r="J160" s="90"/>
      <c r="K160" s="90"/>
      <c r="L160" s="90"/>
      <c r="M160" s="90"/>
      <c r="N160" s="90"/>
      <c r="O160" s="18"/>
    </row>
    <row r="161" spans="5:15">
      <c r="E161" s="42"/>
      <c r="F161" s="90"/>
      <c r="G161" s="90"/>
      <c r="H161" s="90"/>
      <c r="I161" s="90"/>
      <c r="J161" s="90"/>
      <c r="K161" s="90"/>
      <c r="L161" s="90"/>
      <c r="M161" s="90"/>
      <c r="N161" s="90"/>
      <c r="O161" s="18"/>
    </row>
    <row r="162" spans="5:15" ht="18">
      <c r="E162" s="42"/>
      <c r="F162" s="90"/>
      <c r="G162" s="212" t="s">
        <v>154</v>
      </c>
      <c r="H162" s="90"/>
      <c r="I162" s="90"/>
      <c r="J162" s="90"/>
      <c r="K162" s="90"/>
      <c r="L162" s="90"/>
      <c r="M162" s="90"/>
      <c r="N162" s="90"/>
      <c r="O162" s="18"/>
    </row>
    <row r="163" spans="5:15" ht="15.75" thickBot="1">
      <c r="E163" s="42"/>
      <c r="F163" s="213"/>
      <c r="G163" s="21"/>
      <c r="H163" s="21"/>
      <c r="I163" s="21"/>
      <c r="J163" s="21"/>
      <c r="K163" s="21"/>
      <c r="L163" s="21"/>
      <c r="M163" s="21"/>
      <c r="N163" s="21"/>
      <c r="O163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R163"/>
  <sheetViews>
    <sheetView showRowColHeaders="0" tabSelected="1" zoomScale="80" zoomScaleNormal="80" workbookViewId="0">
      <selection activeCell="A19" sqref="A3:A19"/>
    </sheetView>
  </sheetViews>
  <sheetFormatPr defaultRowHeight="15"/>
  <cols>
    <col min="1" max="1" width="20.140625" customWidth="1"/>
    <col min="2" max="2" width="9.85546875" customWidth="1"/>
    <col min="3" max="3" width="5.5703125" customWidth="1"/>
    <col min="4" max="4" width="12.5703125" customWidth="1"/>
    <col min="5" max="5" width="11.42578125" customWidth="1"/>
    <col min="6" max="6" width="10.42578125" customWidth="1"/>
    <col min="7" max="7" width="16.42578125" customWidth="1"/>
    <col min="8" max="8" width="12.85546875" customWidth="1"/>
    <col min="9" max="9" width="10.7109375" customWidth="1"/>
    <col min="10" max="10" width="15.85546875" customWidth="1"/>
    <col min="11" max="11" width="15.28515625" customWidth="1"/>
    <col min="12" max="12" width="1.7109375" customWidth="1"/>
    <col min="13" max="13" width="13.7109375" customWidth="1"/>
    <col min="14" max="14" width="12.42578125" customWidth="1"/>
    <col min="15" max="15" width="10" customWidth="1"/>
    <col min="16" max="16" width="16.42578125" customWidth="1"/>
    <col min="17" max="17" width="14.28515625" customWidth="1"/>
    <col min="18" max="18" width="1.7109375" customWidth="1"/>
  </cols>
  <sheetData>
    <row r="1" spans="1:18" ht="18" customHeight="1">
      <c r="A1" s="52" t="s">
        <v>45</v>
      </c>
      <c r="B1" s="46" t="s">
        <v>150</v>
      </c>
      <c r="C1" s="46" t="s">
        <v>46</v>
      </c>
      <c r="D1" s="46" t="s">
        <v>1</v>
      </c>
      <c r="E1" s="46" t="s">
        <v>4</v>
      </c>
      <c r="F1" s="46" t="s">
        <v>48</v>
      </c>
      <c r="G1" s="79" t="s">
        <v>52</v>
      </c>
      <c r="H1" s="78" t="s">
        <v>78</v>
      </c>
      <c r="I1" s="46" t="s">
        <v>43</v>
      </c>
      <c r="J1" s="46" t="s">
        <v>44</v>
      </c>
      <c r="K1" s="45" t="s">
        <v>49</v>
      </c>
      <c r="L1" s="45" t="s">
        <v>77</v>
      </c>
      <c r="M1" s="80" t="s">
        <v>76</v>
      </c>
      <c r="N1" s="44" t="s">
        <v>79</v>
      </c>
      <c r="O1" s="44" t="s">
        <v>80</v>
      </c>
      <c r="P1" s="43" t="s">
        <v>81</v>
      </c>
      <c r="Q1" s="43" t="s">
        <v>104</v>
      </c>
      <c r="R1" s="43" t="s">
        <v>82</v>
      </c>
    </row>
    <row r="2" spans="1:18" ht="21.75" customHeight="1">
      <c r="A2" s="114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6"/>
      <c r="M2" s="116"/>
      <c r="N2" s="116"/>
      <c r="O2" s="116"/>
      <c r="P2" s="116"/>
      <c r="Q2" s="210">
        <f>Таблица523[[#This Row],[1 = m3 ]]*Таблица523[[#This Row],[Кол-во]]*Таблица523[[#This Row],[Цена -m3]]</f>
        <v>0</v>
      </c>
      <c r="R2" s="118"/>
    </row>
    <row r="3" spans="1:18" ht="18.75">
      <c r="A3" s="120" t="s">
        <v>83</v>
      </c>
      <c r="B3" s="48" t="s">
        <v>2</v>
      </c>
      <c r="C3" s="187">
        <v>3</v>
      </c>
      <c r="D3" s="48" t="s">
        <v>47</v>
      </c>
      <c r="E3" s="48" t="s">
        <v>28</v>
      </c>
      <c r="F3" s="48">
        <v>4.93</v>
      </c>
      <c r="G3" s="75" t="s">
        <v>52</v>
      </c>
      <c r="H3" s="58">
        <v>7.4999999999999997E-3</v>
      </c>
      <c r="I3" s="48">
        <v>1</v>
      </c>
      <c r="J3" s="168">
        <v>16800</v>
      </c>
      <c r="K3" s="169">
        <f>Таблица523[[#This Row],[1 шт. = m3]]*Таблица523[[#This Row],[Кол-во шт.]]*Таблица523[[#This Row],[Цена за m3]]</f>
        <v>126</v>
      </c>
      <c r="L3" s="49"/>
      <c r="M3" s="176" t="s">
        <v>76</v>
      </c>
      <c r="N3" s="81">
        <v>7.4999999999999997E-3</v>
      </c>
      <c r="O3" s="81">
        <v>1</v>
      </c>
      <c r="P3" s="172">
        <v>15000</v>
      </c>
      <c r="Q3" s="173">
        <f>Таблица523[[#This Row],[1 = m3 ]]*Таблица523[[#This Row],[Кол-во]]*Таблица523[[#This Row],[Цена -m3]]</f>
        <v>112.5</v>
      </c>
      <c r="R3" s="111"/>
    </row>
    <row r="4" spans="1:18" ht="18.75">
      <c r="A4" s="120" t="s">
        <v>84</v>
      </c>
      <c r="B4" s="1" t="s">
        <v>2</v>
      </c>
      <c r="C4" s="126">
        <v>3</v>
      </c>
      <c r="D4" s="1" t="s">
        <v>47</v>
      </c>
      <c r="E4" s="1" t="s">
        <v>29</v>
      </c>
      <c r="F4" s="1">
        <v>6.16</v>
      </c>
      <c r="G4" s="76" t="s">
        <v>52</v>
      </c>
      <c r="H4" s="5">
        <v>7.4999999999999997E-3</v>
      </c>
      <c r="I4" s="48">
        <v>1</v>
      </c>
      <c r="J4" s="62">
        <v>16800</v>
      </c>
      <c r="K4" s="68">
        <f>Таблица523[[#This Row],[1 шт. = m3]]*Таблица523[[#This Row],[Кол-во шт.]]*Таблица523[[#This Row],[Цена за m3]]</f>
        <v>126</v>
      </c>
      <c r="L4" s="50"/>
      <c r="M4" s="54" t="s">
        <v>76</v>
      </c>
      <c r="N4" s="5">
        <v>7.4999999999999997E-3</v>
      </c>
      <c r="O4" s="81">
        <v>1</v>
      </c>
      <c r="P4" s="64">
        <v>15000</v>
      </c>
      <c r="Q4" s="88">
        <f>Таблица523[[#This Row],[1 = m3 ]]*Таблица523[[#This Row],[Кол-во]]*Таблица523[[#This Row],[Цена -m3]]</f>
        <v>112.5</v>
      </c>
      <c r="R4" s="111"/>
    </row>
    <row r="5" spans="1:18" ht="18.75">
      <c r="A5" s="120" t="s">
        <v>85</v>
      </c>
      <c r="B5" s="1" t="s">
        <v>2</v>
      </c>
      <c r="C5" s="126">
        <v>3</v>
      </c>
      <c r="D5" s="1" t="s">
        <v>47</v>
      </c>
      <c r="E5" s="1" t="s">
        <v>30</v>
      </c>
      <c r="F5" s="1">
        <v>7.39</v>
      </c>
      <c r="G5" s="76" t="s">
        <v>52</v>
      </c>
      <c r="H5" s="5">
        <v>1.125E-2</v>
      </c>
      <c r="I5" s="48">
        <v>1</v>
      </c>
      <c r="J5" s="62">
        <v>16800</v>
      </c>
      <c r="K5" s="68">
        <f>Таблица523[[#This Row],[1 шт. = m3]]*Таблица523[[#This Row],[Кол-во шт.]]*Таблица523[[#This Row],[Цена за m3]]</f>
        <v>189</v>
      </c>
      <c r="L5" s="50"/>
      <c r="M5" s="54" t="s">
        <v>76</v>
      </c>
      <c r="N5" s="5">
        <v>1.125E-2</v>
      </c>
      <c r="O5" s="81">
        <v>1</v>
      </c>
      <c r="P5" s="71">
        <v>15000</v>
      </c>
      <c r="Q5" s="89">
        <f>Таблица523[[#This Row],[1 = m3 ]]*Таблица523[[#This Row],[Кол-во]]*Таблица523[[#This Row],[Цена -m3]]</f>
        <v>168.75</v>
      </c>
      <c r="R5" s="111"/>
    </row>
    <row r="6" spans="1:18" ht="18.75">
      <c r="A6" s="120" t="s">
        <v>86</v>
      </c>
      <c r="B6" s="1" t="s">
        <v>2</v>
      </c>
      <c r="C6" s="126">
        <v>3</v>
      </c>
      <c r="D6" s="1" t="s">
        <v>47</v>
      </c>
      <c r="E6" s="3" t="s">
        <v>11</v>
      </c>
      <c r="F6" s="1">
        <v>9.86</v>
      </c>
      <c r="G6" s="76" t="s">
        <v>52</v>
      </c>
      <c r="H6" s="5">
        <v>1.4999999999999999E-2</v>
      </c>
      <c r="I6" s="48">
        <v>1</v>
      </c>
      <c r="J6" s="62">
        <v>16800</v>
      </c>
      <c r="K6" s="69">
        <f>Таблица523[[#This Row],[1 шт. = m3]]*Таблица523[[#This Row],[Кол-во шт.]]*Таблица523[[#This Row],[Цена за m3]]</f>
        <v>252</v>
      </c>
      <c r="L6" s="51"/>
      <c r="M6" s="54" t="s">
        <v>76</v>
      </c>
      <c r="N6" s="5">
        <v>1.4999999999999999E-2</v>
      </c>
      <c r="O6" s="81">
        <v>1</v>
      </c>
      <c r="P6" s="64">
        <v>15000</v>
      </c>
      <c r="Q6" s="88">
        <f>Таблица523[[#This Row],[1 = m3 ]]*Таблица523[[#This Row],[Кол-во]]*Таблица523[[#This Row],[Цена -m3]]</f>
        <v>225</v>
      </c>
      <c r="R6" s="112"/>
    </row>
    <row r="7" spans="1:18" ht="18.75">
      <c r="A7" s="120" t="s">
        <v>87</v>
      </c>
      <c r="B7" s="1" t="s">
        <v>2</v>
      </c>
      <c r="C7" s="126">
        <v>3</v>
      </c>
      <c r="D7" s="1" t="s">
        <v>47</v>
      </c>
      <c r="E7" s="1" t="s">
        <v>31</v>
      </c>
      <c r="F7" s="1">
        <v>5.91</v>
      </c>
      <c r="G7" s="76" t="s">
        <v>52</v>
      </c>
      <c r="H7" s="5">
        <v>8.9999999999999993E-3</v>
      </c>
      <c r="I7" s="48">
        <v>1</v>
      </c>
      <c r="J7" s="62">
        <v>16800</v>
      </c>
      <c r="K7" s="69">
        <f>Таблица523[[#This Row],[1 шт. = m3]]*Таблица523[[#This Row],[Кол-во шт.]]*Таблица523[[#This Row],[Цена за m3]]</f>
        <v>151.19999999999999</v>
      </c>
      <c r="L7" s="51"/>
      <c r="M7" s="54" t="s">
        <v>76</v>
      </c>
      <c r="N7" s="5">
        <v>8.9999999999999993E-3</v>
      </c>
      <c r="O7" s="81">
        <v>1</v>
      </c>
      <c r="P7" s="71">
        <v>15000</v>
      </c>
      <c r="Q7" s="89">
        <f>Таблица523[[#This Row],[1 = m3 ]]*Таблица523[[#This Row],[Кол-во]]*Таблица523[[#This Row],[Цена -m3]]</f>
        <v>135</v>
      </c>
      <c r="R7" s="112"/>
    </row>
    <row r="8" spans="1:18" ht="18.75">
      <c r="A8" s="120" t="s">
        <v>88</v>
      </c>
      <c r="B8" s="1" t="s">
        <v>2</v>
      </c>
      <c r="C8" s="126">
        <v>3</v>
      </c>
      <c r="D8" s="1" t="s">
        <v>47</v>
      </c>
      <c r="E8" s="1" t="s">
        <v>32</v>
      </c>
      <c r="F8" s="1">
        <v>8.8699999999999992</v>
      </c>
      <c r="G8" s="76" t="s">
        <v>52</v>
      </c>
      <c r="H8" s="5">
        <v>1.35E-2</v>
      </c>
      <c r="I8" s="48">
        <v>1</v>
      </c>
      <c r="J8" s="62">
        <v>16800</v>
      </c>
      <c r="K8" s="69">
        <f>Таблица523[[#This Row],[1 шт. = m3]]*Таблица523[[#This Row],[Кол-во шт.]]*Таблица523[[#This Row],[Цена за m3]]</f>
        <v>226.8</v>
      </c>
      <c r="L8" s="51"/>
      <c r="M8" s="54" t="s">
        <v>76</v>
      </c>
      <c r="N8" s="5">
        <v>1.35E-2</v>
      </c>
      <c r="O8" s="81">
        <v>1</v>
      </c>
      <c r="P8" s="64">
        <v>15000</v>
      </c>
      <c r="Q8" s="88">
        <f>Таблица523[[#This Row],[1 = m3 ]]*Таблица523[[#This Row],[Кол-во]]*Таблица523[[#This Row],[Цена -m3]]</f>
        <v>202.5</v>
      </c>
      <c r="R8" s="112"/>
    </row>
    <row r="9" spans="1:18" ht="18.75">
      <c r="A9" s="120" t="s">
        <v>89</v>
      </c>
      <c r="B9" s="1" t="s">
        <v>2</v>
      </c>
      <c r="C9" s="126">
        <v>3</v>
      </c>
      <c r="D9" s="1" t="s">
        <v>47</v>
      </c>
      <c r="E9" s="1" t="s">
        <v>33</v>
      </c>
      <c r="F9" s="1">
        <v>7.88</v>
      </c>
      <c r="G9" s="76" t="s">
        <v>52</v>
      </c>
      <c r="H9" s="5">
        <v>1.4999999999999999E-2</v>
      </c>
      <c r="I9" s="48">
        <v>1</v>
      </c>
      <c r="J9" s="62">
        <v>16800</v>
      </c>
      <c r="K9" s="69">
        <f>Таблица523[[#This Row],[1 шт. = m3]]*Таблица523[[#This Row],[Кол-во шт.]]*Таблица523[[#This Row],[Цена за m3]]</f>
        <v>252</v>
      </c>
      <c r="L9" s="51"/>
      <c r="M9" s="54" t="s">
        <v>76</v>
      </c>
      <c r="N9" s="5">
        <v>1.4999999999999999E-2</v>
      </c>
      <c r="O9" s="81">
        <v>1</v>
      </c>
      <c r="P9" s="71">
        <v>15000</v>
      </c>
      <c r="Q9" s="89">
        <f>Таблица523[[#This Row],[1 = m3 ]]*Таблица523[[#This Row],[Кол-во]]*Таблица523[[#This Row],[Цена -m3]]</f>
        <v>225</v>
      </c>
      <c r="R9" s="112"/>
    </row>
    <row r="10" spans="1:18" ht="18.75">
      <c r="A10" s="120" t="s">
        <v>90</v>
      </c>
      <c r="B10" s="1" t="s">
        <v>2</v>
      </c>
      <c r="C10" s="126">
        <v>3</v>
      </c>
      <c r="D10" s="1" t="s">
        <v>47</v>
      </c>
      <c r="E10" s="1" t="s">
        <v>19</v>
      </c>
      <c r="F10" s="1">
        <v>11.83</v>
      </c>
      <c r="G10" s="76" t="s">
        <v>52</v>
      </c>
      <c r="H10" s="5">
        <v>1.7999999999999999E-2</v>
      </c>
      <c r="I10" s="48">
        <v>1</v>
      </c>
      <c r="J10" s="62">
        <v>16800</v>
      </c>
      <c r="K10" s="69">
        <f>Таблица523[[#This Row],[1 шт. = m3]]*Таблица523[[#This Row],[Кол-во шт.]]*Таблица523[[#This Row],[Цена за m3]]</f>
        <v>302.39999999999998</v>
      </c>
      <c r="L10" s="51"/>
      <c r="M10" s="54" t="s">
        <v>76</v>
      </c>
      <c r="N10" s="5">
        <v>1.7999999999999999E-2</v>
      </c>
      <c r="O10" s="81">
        <v>1</v>
      </c>
      <c r="P10" s="64">
        <v>15000</v>
      </c>
      <c r="Q10" s="88">
        <f>Таблица523[[#This Row],[1 = m3 ]]*Таблица523[[#This Row],[Кол-во]]*Таблица523[[#This Row],[Цена -m3]]</f>
        <v>270</v>
      </c>
      <c r="R10" s="112"/>
    </row>
    <row r="11" spans="1:18" ht="18.75">
      <c r="A11" s="120" t="s">
        <v>91</v>
      </c>
      <c r="B11" s="1" t="s">
        <v>2</v>
      </c>
      <c r="C11" s="126">
        <v>3</v>
      </c>
      <c r="D11" s="1" t="s">
        <v>47</v>
      </c>
      <c r="E11" s="1" t="s">
        <v>10</v>
      </c>
      <c r="F11" s="1">
        <v>15.77</v>
      </c>
      <c r="G11" s="76" t="s">
        <v>52</v>
      </c>
      <c r="H11" s="5">
        <v>2.4E-2</v>
      </c>
      <c r="I11" s="48">
        <v>1</v>
      </c>
      <c r="J11" s="62">
        <v>16800</v>
      </c>
      <c r="K11" s="69">
        <f>Таблица523[[#This Row],[1 шт. = m3]]*Таблица523[[#This Row],[Кол-во шт.]]*Таблица523[[#This Row],[Цена за m3]]</f>
        <v>403.2</v>
      </c>
      <c r="L11" s="51"/>
      <c r="M11" s="54" t="s">
        <v>76</v>
      </c>
      <c r="N11" s="5">
        <v>2.4E-2</v>
      </c>
      <c r="O11" s="81">
        <v>1</v>
      </c>
      <c r="P11" s="71">
        <v>15000</v>
      </c>
      <c r="Q11" s="89">
        <f>Таблица523[[#This Row],[1 = m3 ]]*Таблица523[[#This Row],[Кол-во]]*Таблица523[[#This Row],[Цена -m3]]</f>
        <v>360</v>
      </c>
      <c r="R11" s="112"/>
    </row>
    <row r="12" spans="1:18" ht="18.75">
      <c r="A12" s="120" t="s">
        <v>92</v>
      </c>
      <c r="B12" s="1" t="s">
        <v>2</v>
      </c>
      <c r="C12" s="126">
        <v>3</v>
      </c>
      <c r="D12" s="1" t="s">
        <v>47</v>
      </c>
      <c r="E12" s="1" t="s">
        <v>11</v>
      </c>
      <c r="F12" s="1">
        <v>9.86</v>
      </c>
      <c r="G12" s="76" t="s">
        <v>52</v>
      </c>
      <c r="H12" s="5">
        <v>1.4999999999999999E-2</v>
      </c>
      <c r="I12" s="48">
        <v>1</v>
      </c>
      <c r="J12" s="62">
        <v>16800</v>
      </c>
      <c r="K12" s="69">
        <f>Таблица523[[#This Row],[1 шт. = m3]]*Таблица523[[#This Row],[Кол-во шт.]]*Таблица523[[#This Row],[Цена за m3]]</f>
        <v>252</v>
      </c>
      <c r="L12" s="51"/>
      <c r="M12" s="54" t="s">
        <v>76</v>
      </c>
      <c r="N12" s="5">
        <v>1.4999999999999999E-2</v>
      </c>
      <c r="O12" s="81">
        <v>1</v>
      </c>
      <c r="P12" s="64">
        <v>15000</v>
      </c>
      <c r="Q12" s="88">
        <f>Таблица523[[#This Row],[1 = m3 ]]*Таблица523[[#This Row],[Кол-во]]*Таблица523[[#This Row],[Цена -m3]]</f>
        <v>225</v>
      </c>
      <c r="R12" s="112"/>
    </row>
    <row r="13" spans="1:18" ht="18.75">
      <c r="A13" s="120" t="s">
        <v>93</v>
      </c>
      <c r="B13" s="1" t="s">
        <v>2</v>
      </c>
      <c r="C13" s="126">
        <v>3</v>
      </c>
      <c r="D13" s="1" t="s">
        <v>47</v>
      </c>
      <c r="E13" s="1" t="s">
        <v>12</v>
      </c>
      <c r="F13" s="1">
        <v>14.78</v>
      </c>
      <c r="G13" s="76" t="s">
        <v>52</v>
      </c>
      <c r="H13" s="5">
        <v>2.2499999999999999E-2</v>
      </c>
      <c r="I13" s="48">
        <v>1</v>
      </c>
      <c r="J13" s="62">
        <v>16800</v>
      </c>
      <c r="K13" s="69">
        <f>Таблица523[[#This Row],[1 шт. = m3]]*Таблица523[[#This Row],[Кол-во шт.]]*Таблица523[[#This Row],[Цена за m3]]</f>
        <v>378</v>
      </c>
      <c r="L13" s="51"/>
      <c r="M13" s="54" t="s">
        <v>76</v>
      </c>
      <c r="N13" s="5">
        <v>2.2499999999999999E-2</v>
      </c>
      <c r="O13" s="81">
        <v>1</v>
      </c>
      <c r="P13" s="71">
        <v>15000</v>
      </c>
      <c r="Q13" s="89">
        <f>Таблица523[[#This Row],[1 = m3 ]]*Таблица523[[#This Row],[Кол-во]]*Таблица523[[#This Row],[Цена -m3]]</f>
        <v>337.5</v>
      </c>
      <c r="R13" s="112"/>
    </row>
    <row r="14" spans="1:18" ht="18.75">
      <c r="A14" s="120" t="s">
        <v>94</v>
      </c>
      <c r="B14" s="1" t="s">
        <v>2</v>
      </c>
      <c r="C14" s="126">
        <v>3</v>
      </c>
      <c r="D14" s="1" t="s">
        <v>47</v>
      </c>
      <c r="E14" s="1" t="s">
        <v>13</v>
      </c>
      <c r="F14" s="1">
        <v>17.25</v>
      </c>
      <c r="G14" s="76" t="s">
        <v>52</v>
      </c>
      <c r="H14" s="5">
        <v>2.6249999999999999E-2</v>
      </c>
      <c r="I14" s="48">
        <v>1</v>
      </c>
      <c r="J14" s="62">
        <v>16800</v>
      </c>
      <c r="K14" s="69">
        <f>Таблица523[[#This Row],[1 шт. = m3]]*Таблица523[[#This Row],[Кол-во шт.]]*Таблица523[[#This Row],[Цена за m3]]</f>
        <v>441</v>
      </c>
      <c r="L14" s="51"/>
      <c r="M14" s="54" t="s">
        <v>76</v>
      </c>
      <c r="N14" s="5">
        <v>2.6249999999999999E-2</v>
      </c>
      <c r="O14" s="81">
        <v>1</v>
      </c>
      <c r="P14" s="64">
        <v>15000</v>
      </c>
      <c r="Q14" s="88">
        <f>Таблица523[[#This Row],[1 = m3 ]]*Таблица523[[#This Row],[Кол-во]]*Таблица523[[#This Row],[Цена -m3]]</f>
        <v>393.75</v>
      </c>
      <c r="R14" s="112"/>
    </row>
    <row r="15" spans="1:18" ht="18.75">
      <c r="A15" s="120" t="s">
        <v>95</v>
      </c>
      <c r="B15" s="1" t="s">
        <v>2</v>
      </c>
      <c r="C15" s="126">
        <v>3</v>
      </c>
      <c r="D15" s="1" t="s">
        <v>47</v>
      </c>
      <c r="E15" s="1" t="s">
        <v>14</v>
      </c>
      <c r="F15" s="1">
        <v>19.71</v>
      </c>
      <c r="G15" s="76" t="s">
        <v>52</v>
      </c>
      <c r="H15" s="5">
        <v>0.03</v>
      </c>
      <c r="I15" s="48">
        <v>1</v>
      </c>
      <c r="J15" s="62">
        <v>16800</v>
      </c>
      <c r="K15" s="69">
        <f>Таблица523[[#This Row],[1 шт. = m3]]*Таблица523[[#This Row],[Кол-во шт.]]*Таблица523[[#This Row],[Цена за m3]]</f>
        <v>504</v>
      </c>
      <c r="L15" s="51"/>
      <c r="M15" s="54" t="s">
        <v>76</v>
      </c>
      <c r="N15" s="5">
        <v>0.03</v>
      </c>
      <c r="O15" s="81">
        <v>1</v>
      </c>
      <c r="P15" s="71">
        <v>15000</v>
      </c>
      <c r="Q15" s="89">
        <f>Таблица523[[#This Row],[1 = m3 ]]*Таблица523[[#This Row],[Кол-во]]*Таблица523[[#This Row],[Цена -m3]]</f>
        <v>450</v>
      </c>
      <c r="R15" s="112"/>
    </row>
    <row r="16" spans="1:18" ht="18.75">
      <c r="A16" s="120" t="s">
        <v>96</v>
      </c>
      <c r="B16" s="1" t="s">
        <v>2</v>
      </c>
      <c r="C16" s="126">
        <v>3</v>
      </c>
      <c r="D16" s="1" t="s">
        <v>47</v>
      </c>
      <c r="E16" s="1" t="s">
        <v>15</v>
      </c>
      <c r="F16" s="1">
        <v>24.64</v>
      </c>
      <c r="G16" s="76" t="s">
        <v>52</v>
      </c>
      <c r="H16" s="5">
        <v>3.7499999999999999E-2</v>
      </c>
      <c r="I16" s="48">
        <v>1</v>
      </c>
      <c r="J16" s="62">
        <v>16800</v>
      </c>
      <c r="K16" s="69">
        <f>Таблица523[[#This Row],[1 шт. = m3]]*Таблица523[[#This Row],[Кол-во шт.]]*Таблица523[[#This Row],[Цена за m3]]</f>
        <v>630</v>
      </c>
      <c r="L16" s="51"/>
      <c r="M16" s="54" t="s">
        <v>76</v>
      </c>
      <c r="N16" s="5">
        <v>3.7499999999999999E-2</v>
      </c>
      <c r="O16" s="81">
        <v>1</v>
      </c>
      <c r="P16" s="64">
        <v>15000</v>
      </c>
      <c r="Q16" s="88">
        <f>Таблица523[[#This Row],[1 = m3 ]]*Таблица523[[#This Row],[Кол-во]]*Таблица523[[#This Row],[Цена -m3]]</f>
        <v>562.5</v>
      </c>
      <c r="R16" s="112"/>
    </row>
    <row r="17" spans="1:18" ht="18.75">
      <c r="A17" s="120" t="s">
        <v>97</v>
      </c>
      <c r="B17" s="1" t="s">
        <v>2</v>
      </c>
      <c r="C17" s="126">
        <v>3</v>
      </c>
      <c r="D17" s="1" t="s">
        <v>47</v>
      </c>
      <c r="E17" s="1" t="s">
        <v>16</v>
      </c>
      <c r="F17" s="1">
        <v>17.739999999999998</v>
      </c>
      <c r="G17" s="76" t="s">
        <v>52</v>
      </c>
      <c r="H17" s="5">
        <v>2.7E-2</v>
      </c>
      <c r="I17" s="48">
        <v>1</v>
      </c>
      <c r="J17" s="62">
        <v>16800</v>
      </c>
      <c r="K17" s="69">
        <f>Таблица523[[#This Row],[1 шт. = m3]]*Таблица523[[#This Row],[Кол-во шт.]]*Таблица523[[#This Row],[Цена за m3]]</f>
        <v>453.6</v>
      </c>
      <c r="L17" s="51"/>
      <c r="M17" s="54" t="s">
        <v>76</v>
      </c>
      <c r="N17" s="5">
        <v>2.7E-2</v>
      </c>
      <c r="O17" s="81">
        <v>1</v>
      </c>
      <c r="P17" s="71">
        <v>15000</v>
      </c>
      <c r="Q17" s="89">
        <f>Таблица523[[#This Row],[1 = m3 ]]*Таблица523[[#This Row],[Кол-во]]*Таблица523[[#This Row],[Цена -m3]]</f>
        <v>405</v>
      </c>
      <c r="R17" s="112"/>
    </row>
    <row r="18" spans="1:18" ht="18.75" hidden="1">
      <c r="A18" s="121"/>
      <c r="B18" s="1" t="s">
        <v>2</v>
      </c>
      <c r="C18" s="126"/>
      <c r="D18" s="1" t="s">
        <v>47</v>
      </c>
      <c r="G18" s="76"/>
      <c r="I18" s="48">
        <v>1</v>
      </c>
      <c r="J18" s="62">
        <v>18000</v>
      </c>
      <c r="K18" s="69">
        <f>Таблица523[[#This Row],[1 шт. = m3]]*Таблица523[[#This Row],[Кол-во шт.]]*Таблица523[[#This Row],[Цена за m3]]</f>
        <v>0</v>
      </c>
      <c r="L18" s="51"/>
      <c r="M18" s="54" t="s">
        <v>76</v>
      </c>
      <c r="O18" s="81">
        <v>1</v>
      </c>
      <c r="P18" s="71">
        <v>17000</v>
      </c>
      <c r="Q18" s="89">
        <f>Таблица523[[#This Row],[1 = m3 ]]*Таблица523[[#This Row],[Кол-во]]*Таблица523[[#This Row],[Цена -m3]]</f>
        <v>0</v>
      </c>
      <c r="R18" s="112"/>
    </row>
    <row r="19" spans="1:18" ht="18.75">
      <c r="A19" s="120" t="s">
        <v>98</v>
      </c>
      <c r="B19" s="1" t="s">
        <v>2</v>
      </c>
      <c r="C19" s="126">
        <v>3</v>
      </c>
      <c r="D19" s="1" t="s">
        <v>47</v>
      </c>
      <c r="E19" s="1" t="s">
        <v>17</v>
      </c>
      <c r="F19" s="1">
        <v>23.65</v>
      </c>
      <c r="G19" s="76" t="s">
        <v>52</v>
      </c>
      <c r="H19" s="5">
        <v>3.5999999999999997E-2</v>
      </c>
      <c r="I19" s="48">
        <v>1</v>
      </c>
      <c r="J19" s="62">
        <v>16800</v>
      </c>
      <c r="K19" s="69">
        <f>Таблица523[[#This Row],[1 шт. = m3]]*Таблица523[[#This Row],[Кол-во шт.]]*Таблица523[[#This Row],[Цена за m3]]</f>
        <v>604.79999999999995</v>
      </c>
      <c r="L19" s="51"/>
      <c r="M19" s="54" t="s">
        <v>76</v>
      </c>
      <c r="N19" s="5">
        <v>3.5999999999999997E-2</v>
      </c>
      <c r="O19" s="81">
        <v>1</v>
      </c>
      <c r="P19" s="64">
        <v>15000</v>
      </c>
      <c r="Q19" s="88">
        <f>Таблица523[[#This Row],[1 = m3 ]]*Таблица523[[#This Row],[Кол-во]]*Таблица523[[#This Row],[Цена -m3]]</f>
        <v>540</v>
      </c>
      <c r="R19" s="112"/>
    </row>
    <row r="20" spans="1:18" ht="15.75" hidden="1" customHeight="1" thickBot="1">
      <c r="A20" s="121"/>
      <c r="B20" s="1" t="s">
        <v>2</v>
      </c>
      <c r="C20" s="83">
        <v>1</v>
      </c>
      <c r="D20" s="1" t="s">
        <v>47</v>
      </c>
      <c r="G20" s="12"/>
      <c r="I20" s="3">
        <v>1</v>
      </c>
      <c r="J20" s="2">
        <v>18000</v>
      </c>
      <c r="K20" s="4">
        <f>Таблица523[[#This Row],[1 шт. = m3]]*Таблица523[[#This Row],[Кол-во шт.]]*Таблица523[[#This Row],[Цена за m3]]</f>
        <v>0</v>
      </c>
      <c r="L20" s="4"/>
      <c r="M20" s="4"/>
      <c r="N20" s="4"/>
      <c r="O20" s="61">
        <v>1</v>
      </c>
      <c r="P20" s="64">
        <v>17000</v>
      </c>
      <c r="Q20" s="82">
        <f>Таблица523[[#This Row],[1 = m3 ]]*Таблица523[[#This Row],[Кол-во]]*Таблица523[[#This Row],[Цена -m3]]</f>
        <v>0</v>
      </c>
      <c r="R20" s="26"/>
    </row>
    <row r="21" spans="1:18" ht="18.75">
      <c r="A21" s="174" t="s">
        <v>106</v>
      </c>
      <c r="B21" s="48" t="s">
        <v>2</v>
      </c>
      <c r="C21" s="183">
        <v>3</v>
      </c>
      <c r="D21" s="48" t="s">
        <v>47</v>
      </c>
      <c r="E21" s="48" t="s">
        <v>11</v>
      </c>
      <c r="F21" s="48">
        <v>9.86</v>
      </c>
      <c r="G21" s="48" t="s">
        <v>52</v>
      </c>
      <c r="H21" s="48">
        <v>1.4999999999999999E-2</v>
      </c>
      <c r="I21" s="48">
        <v>1</v>
      </c>
      <c r="J21" s="168">
        <v>16800</v>
      </c>
      <c r="K21" s="170">
        <f>Таблица523[[#This Row],[1 шт. = m3]]*Таблица523[[#This Row],[Кол-во шт.]]*Таблица523[[#This Row],[Цена за m3]]</f>
        <v>252</v>
      </c>
      <c r="L21" s="53"/>
      <c r="M21" s="81" t="s">
        <v>76</v>
      </c>
      <c r="N21" s="81">
        <v>1.4999999999999999E-2</v>
      </c>
      <c r="O21" s="81">
        <v>1</v>
      </c>
      <c r="P21" s="172">
        <v>15000</v>
      </c>
      <c r="Q21" s="173">
        <f>Таблица523[[#This Row],[1 = m3 ]]*Таблица523[[#This Row],[Кол-во]]*Таблица523[[#This Row],[Цена -m3]]</f>
        <v>225</v>
      </c>
      <c r="R21" s="112"/>
    </row>
    <row r="22" spans="1:18" ht="15.75" hidden="1" customHeight="1" thickBot="1">
      <c r="A22" s="60"/>
      <c r="B22" s="1" t="s">
        <v>2</v>
      </c>
      <c r="C22" s="126">
        <v>1</v>
      </c>
      <c r="D22" s="1" t="s">
        <v>47</v>
      </c>
      <c r="G22" s="53"/>
      <c r="I22" s="3">
        <v>1</v>
      </c>
      <c r="J22" s="62">
        <v>18000</v>
      </c>
      <c r="K22" s="69">
        <f>Таблица523[[#This Row],[1 шт. = m3]]*Таблица523[[#This Row],[Кол-во шт.]]*Таблица523[[#This Row],[Цена за m3]]</f>
        <v>0</v>
      </c>
      <c r="L22" s="4"/>
      <c r="M22" s="4"/>
      <c r="N22" s="4"/>
      <c r="O22" s="4"/>
      <c r="P22" s="64">
        <v>17000</v>
      </c>
      <c r="Q22" s="88">
        <f>Таблица523[[#This Row],[1 = m3 ]]*Таблица523[[#This Row],[Кол-во]]*Таблица523[[#This Row],[Цена -m3]]</f>
        <v>0</v>
      </c>
      <c r="R22" s="26"/>
    </row>
    <row r="23" spans="1:18" ht="18.75">
      <c r="A23" s="120" t="s">
        <v>107</v>
      </c>
      <c r="B23" s="1" t="s">
        <v>2</v>
      </c>
      <c r="C23" s="126">
        <v>3</v>
      </c>
      <c r="D23" s="1" t="s">
        <v>47</v>
      </c>
      <c r="E23" s="1" t="s">
        <v>18</v>
      </c>
      <c r="F23" s="1">
        <v>12.32</v>
      </c>
      <c r="G23" s="48" t="s">
        <v>52</v>
      </c>
      <c r="H23" s="5">
        <v>1.8749999999999999E-2</v>
      </c>
      <c r="I23" s="48">
        <v>1</v>
      </c>
      <c r="J23" s="62">
        <v>16800</v>
      </c>
      <c r="K23" s="69">
        <f>Таблица523[[#This Row],[1 шт. = m3]]*Таблица523[[#This Row],[Кол-во шт.]]*Таблица523[[#This Row],[Цена за m3]]</f>
        <v>315</v>
      </c>
      <c r="L23" s="51"/>
      <c r="M23" s="54" t="s">
        <v>76</v>
      </c>
      <c r="N23" s="5">
        <v>1.8749999999999999E-2</v>
      </c>
      <c r="O23" s="81">
        <v>1</v>
      </c>
      <c r="P23" s="64">
        <v>15000</v>
      </c>
      <c r="Q23" s="88">
        <f>Таблица523[[#This Row],[1 = m3 ]]*Таблица523[[#This Row],[Кол-во]]*Таблица523[[#This Row],[Цена -m3]]</f>
        <v>281.25</v>
      </c>
      <c r="R23" s="112"/>
    </row>
    <row r="24" spans="1:18" ht="15.75" hidden="1" customHeight="1" thickBot="1">
      <c r="A24" s="121"/>
      <c r="B24" s="1" t="s">
        <v>2</v>
      </c>
      <c r="C24" s="126">
        <v>1</v>
      </c>
      <c r="D24" s="1" t="s">
        <v>47</v>
      </c>
      <c r="G24" s="48"/>
      <c r="I24" s="48">
        <v>1</v>
      </c>
      <c r="J24" s="63"/>
      <c r="K24" s="69">
        <f>Таблица523[[#This Row],[1 шт. = m3]]*Таблица523[[#This Row],[Кол-во шт.]]*Таблица523[[#This Row],[Цена за m3]]</f>
        <v>0</v>
      </c>
      <c r="L24" s="51"/>
      <c r="M24" s="54" t="s">
        <v>76</v>
      </c>
      <c r="N24" s="33"/>
      <c r="O24" s="81">
        <v>1</v>
      </c>
      <c r="P24" s="64">
        <v>17000</v>
      </c>
      <c r="Q24" s="88">
        <f>Таблица523[[#This Row],[1 = m3 ]]*Таблица523[[#This Row],[Кол-во]]*Таблица523[[#This Row],[Цена -m3]]</f>
        <v>0</v>
      </c>
      <c r="R24" s="112"/>
    </row>
    <row r="25" spans="1:18" ht="18.75">
      <c r="A25" s="120" t="s">
        <v>108</v>
      </c>
      <c r="B25" s="1" t="s">
        <v>2</v>
      </c>
      <c r="C25" s="126">
        <v>3</v>
      </c>
      <c r="D25" s="1" t="s">
        <v>47</v>
      </c>
      <c r="E25" s="1" t="s">
        <v>12</v>
      </c>
      <c r="F25" s="1">
        <v>14.78</v>
      </c>
      <c r="G25" s="48" t="s">
        <v>52</v>
      </c>
      <c r="H25" s="5">
        <v>2.2499999999999999E-2</v>
      </c>
      <c r="I25" s="48">
        <v>1</v>
      </c>
      <c r="J25" s="62">
        <v>16800</v>
      </c>
      <c r="K25" s="69">
        <f>Таблица523[[#This Row],[1 шт. = m3]]*Таблица523[[#This Row],[Кол-во шт.]]*Таблица523[[#This Row],[Цена за m3]]</f>
        <v>378</v>
      </c>
      <c r="L25" s="51"/>
      <c r="M25" s="54" t="s">
        <v>76</v>
      </c>
      <c r="N25" s="5">
        <v>2.2499999999999999E-2</v>
      </c>
      <c r="O25" s="81">
        <v>1</v>
      </c>
      <c r="P25" s="71">
        <v>15000</v>
      </c>
      <c r="Q25" s="89">
        <f>Таблица523[[#This Row],[1 = m3 ]]*Таблица523[[#This Row],[Кол-во]]*Таблица523[[#This Row],[Цена -m3]]</f>
        <v>337.5</v>
      </c>
      <c r="R25" s="112"/>
    </row>
    <row r="26" spans="1:18" ht="18.75">
      <c r="A26" s="120" t="s">
        <v>109</v>
      </c>
      <c r="B26" s="1" t="s">
        <v>2</v>
      </c>
      <c r="C26" s="126">
        <v>3</v>
      </c>
      <c r="D26" s="1" t="s">
        <v>47</v>
      </c>
      <c r="E26" s="1" t="s">
        <v>14</v>
      </c>
      <c r="F26" s="1">
        <v>19.71</v>
      </c>
      <c r="G26" s="48" t="s">
        <v>52</v>
      </c>
      <c r="H26" s="5">
        <v>2.7E-2</v>
      </c>
      <c r="I26" s="48">
        <v>1</v>
      </c>
      <c r="J26" s="62">
        <v>16800</v>
      </c>
      <c r="K26" s="69">
        <f>Таблица523[[#This Row],[1 шт. = m3]]*Таблица523[[#This Row],[Кол-во шт.]]*Таблица523[[#This Row],[Цена за m3]]</f>
        <v>453.6</v>
      </c>
      <c r="L26" s="51"/>
      <c r="M26" s="54" t="s">
        <v>76</v>
      </c>
      <c r="N26" s="5">
        <v>2.7E-2</v>
      </c>
      <c r="O26" s="81">
        <v>1</v>
      </c>
      <c r="P26" s="64">
        <v>15000</v>
      </c>
      <c r="Q26" s="88">
        <f>Таблица523[[#This Row],[1 = m3 ]]*Таблица523[[#This Row],[Кол-во]]*Таблица523[[#This Row],[Цена -m3]]</f>
        <v>405</v>
      </c>
      <c r="R26" s="112"/>
    </row>
    <row r="27" spans="1:18" ht="18.75">
      <c r="A27" s="120" t="s">
        <v>110</v>
      </c>
      <c r="B27" s="1" t="s">
        <v>2</v>
      </c>
      <c r="C27" s="126">
        <v>3</v>
      </c>
      <c r="D27" s="1" t="s">
        <v>47</v>
      </c>
      <c r="E27" s="1" t="s">
        <v>19</v>
      </c>
      <c r="F27" s="1">
        <v>11.83</v>
      </c>
      <c r="G27" s="48" t="s">
        <v>52</v>
      </c>
      <c r="H27" s="5">
        <v>3.5999999999999997E-2</v>
      </c>
      <c r="I27" s="48">
        <v>1</v>
      </c>
      <c r="J27" s="62">
        <v>16800</v>
      </c>
      <c r="K27" s="69">
        <f>Таблица523[[#This Row],[1 шт. = m3]]*Таблица523[[#This Row],[Кол-во шт.]]*Таблица523[[#This Row],[Цена за m3]]</f>
        <v>604.79999999999995</v>
      </c>
      <c r="L27" s="51"/>
      <c r="M27" s="54" t="s">
        <v>76</v>
      </c>
      <c r="N27" s="5">
        <v>3.5999999999999997E-2</v>
      </c>
      <c r="O27" s="81">
        <v>1</v>
      </c>
      <c r="P27" s="71">
        <v>15000</v>
      </c>
      <c r="Q27" s="89">
        <f>Таблица523[[#This Row],[1 = m3 ]]*Таблица523[[#This Row],[Кол-во]]*Таблица523[[#This Row],[Цена -m3]]</f>
        <v>540</v>
      </c>
      <c r="R27" s="112"/>
    </row>
    <row r="28" spans="1:18" ht="18.75">
      <c r="A28" s="120" t="s">
        <v>111</v>
      </c>
      <c r="B28" s="1" t="s">
        <v>2</v>
      </c>
      <c r="C28" s="126">
        <v>3</v>
      </c>
      <c r="D28" s="1" t="s">
        <v>47</v>
      </c>
      <c r="E28" s="1" t="s">
        <v>16</v>
      </c>
      <c r="F28" s="1">
        <v>17.739999999999998</v>
      </c>
      <c r="G28" s="48" t="s">
        <v>52</v>
      </c>
      <c r="H28" s="5">
        <v>4.8000000000000001E-2</v>
      </c>
      <c r="I28" s="48">
        <v>1</v>
      </c>
      <c r="J28" s="62">
        <v>16800</v>
      </c>
      <c r="K28" s="69">
        <f>Таблица523[[#This Row],[1 шт. = m3]]*Таблица523[[#This Row],[Кол-во шт.]]*Таблица523[[#This Row],[Цена за m3]]</f>
        <v>806.4</v>
      </c>
      <c r="L28" s="51"/>
      <c r="M28" s="54" t="s">
        <v>76</v>
      </c>
      <c r="N28" s="5">
        <v>4.8000000000000001E-2</v>
      </c>
      <c r="O28" s="81">
        <v>1</v>
      </c>
      <c r="P28" s="64">
        <v>15000</v>
      </c>
      <c r="Q28" s="88">
        <f>Таблица523[[#This Row],[1 = m3 ]]*Таблица523[[#This Row],[Кол-во]]*Таблица523[[#This Row],[Цена -m3]]</f>
        <v>720</v>
      </c>
      <c r="R28" s="112"/>
    </row>
    <row r="29" spans="1:18" ht="18.75">
      <c r="A29" s="120" t="s">
        <v>112</v>
      </c>
      <c r="B29" s="1" t="s">
        <v>2</v>
      </c>
      <c r="C29" s="126">
        <v>3</v>
      </c>
      <c r="D29" s="1" t="s">
        <v>47</v>
      </c>
      <c r="E29" s="1" t="s">
        <v>10</v>
      </c>
      <c r="F29" s="1">
        <v>15.77</v>
      </c>
      <c r="G29" s="48" t="s">
        <v>52</v>
      </c>
      <c r="H29" s="5">
        <v>0.03</v>
      </c>
      <c r="I29" s="48">
        <v>1</v>
      </c>
      <c r="J29" s="62">
        <v>16800</v>
      </c>
      <c r="K29" s="69">
        <f>Таблица523[[#This Row],[1 шт. = m3]]*Таблица523[[#This Row],[Кол-во шт.]]*Таблица523[[#This Row],[Цена за m3]]</f>
        <v>504</v>
      </c>
      <c r="L29" s="51"/>
      <c r="M29" s="54" t="s">
        <v>76</v>
      </c>
      <c r="N29" s="5">
        <v>0.03</v>
      </c>
      <c r="O29" s="81">
        <v>1</v>
      </c>
      <c r="P29" s="71">
        <v>15000</v>
      </c>
      <c r="Q29" s="89">
        <f>Таблица523[[#This Row],[1 = m3 ]]*Таблица523[[#This Row],[Кол-во]]*Таблица523[[#This Row],[Цена -m3]]</f>
        <v>450</v>
      </c>
      <c r="R29" s="112"/>
    </row>
    <row r="30" spans="1:18" ht="18.75">
      <c r="A30" s="120" t="s">
        <v>113</v>
      </c>
      <c r="B30" s="1" t="s">
        <v>2</v>
      </c>
      <c r="C30" s="126">
        <v>3</v>
      </c>
      <c r="D30" s="1" t="s">
        <v>47</v>
      </c>
      <c r="E30" s="1" t="s">
        <v>17</v>
      </c>
      <c r="F30" s="1">
        <v>23.65</v>
      </c>
      <c r="G30" s="48" t="s">
        <v>52</v>
      </c>
      <c r="H30" s="5">
        <v>4.4999999999999998E-2</v>
      </c>
      <c r="I30" s="48">
        <v>1</v>
      </c>
      <c r="J30" s="62">
        <v>16800</v>
      </c>
      <c r="K30" s="69">
        <f>Таблица523[[#This Row],[1 шт. = m3]]*Таблица523[[#This Row],[Кол-во шт.]]*Таблица523[[#This Row],[Цена за m3]]</f>
        <v>756</v>
      </c>
      <c r="L30" s="51"/>
      <c r="M30" s="54" t="s">
        <v>76</v>
      </c>
      <c r="N30" s="5">
        <v>4.4999999999999998E-2</v>
      </c>
      <c r="O30" s="81">
        <v>1</v>
      </c>
      <c r="P30" s="64">
        <v>15000</v>
      </c>
      <c r="Q30" s="88">
        <f>Таблица523[[#This Row],[1 = m3 ]]*Таблица523[[#This Row],[Кол-во]]*Таблица523[[#This Row],[Цена -m3]]</f>
        <v>675</v>
      </c>
      <c r="R30" s="112"/>
    </row>
    <row r="31" spans="1:18" ht="18.75">
      <c r="A31" s="120" t="s">
        <v>114</v>
      </c>
      <c r="B31" s="1" t="s">
        <v>2</v>
      </c>
      <c r="C31" s="126">
        <v>3</v>
      </c>
      <c r="D31" s="1" t="s">
        <v>47</v>
      </c>
      <c r="E31" s="1" t="s">
        <v>20</v>
      </c>
      <c r="F31" s="1">
        <v>31.54</v>
      </c>
      <c r="G31" s="48" t="s">
        <v>52</v>
      </c>
      <c r="H31" s="5">
        <v>6.4000000000000001E-2</v>
      </c>
      <c r="I31" s="48">
        <v>1</v>
      </c>
      <c r="J31" s="62">
        <v>16800</v>
      </c>
      <c r="K31" s="69">
        <f>Таблица523[[#This Row],[1 шт. = m3]]*Таблица523[[#This Row],[Кол-во шт.]]*Таблица523[[#This Row],[Цена за m3]]</f>
        <v>1075.2</v>
      </c>
      <c r="L31" s="51"/>
      <c r="M31" s="54" t="s">
        <v>76</v>
      </c>
      <c r="N31" s="5">
        <v>6.4000000000000001E-2</v>
      </c>
      <c r="O31" s="81">
        <v>1</v>
      </c>
      <c r="P31" s="71">
        <v>15000</v>
      </c>
      <c r="Q31" s="89">
        <f>Таблица523[[#This Row],[1 = m3 ]]*Таблица523[[#This Row],[Кол-во]]*Таблица523[[#This Row],[Цена -m3]]</f>
        <v>960</v>
      </c>
      <c r="R31" s="112"/>
    </row>
    <row r="32" spans="1:18" ht="18.75">
      <c r="A32" s="120" t="s">
        <v>115</v>
      </c>
      <c r="B32" s="1" t="s">
        <v>2</v>
      </c>
      <c r="C32" s="126">
        <v>3</v>
      </c>
      <c r="D32" s="1" t="s">
        <v>47</v>
      </c>
      <c r="E32" s="1" t="s">
        <v>16</v>
      </c>
      <c r="F32" s="1">
        <v>16.21</v>
      </c>
      <c r="G32" s="48" t="s">
        <v>52</v>
      </c>
      <c r="H32" s="5">
        <v>2.7E-2</v>
      </c>
      <c r="I32" s="48">
        <v>1</v>
      </c>
      <c r="J32" s="62">
        <v>16800</v>
      </c>
      <c r="K32" s="69">
        <f>Таблица523[[#This Row],[1 шт. = m3]]*Таблица523[[#This Row],[Кол-во шт.]]*Таблица523[[#This Row],[Цена за m3]]</f>
        <v>453.6</v>
      </c>
      <c r="L32" s="51"/>
      <c r="M32" s="54" t="s">
        <v>76</v>
      </c>
      <c r="N32" s="5">
        <v>2.7E-2</v>
      </c>
      <c r="O32" s="81">
        <v>1</v>
      </c>
      <c r="P32" s="64">
        <v>15000</v>
      </c>
      <c r="Q32" s="88">
        <f>Таблица523[[#This Row],[1 = m3 ]]*Таблица523[[#This Row],[Кол-во]]*Таблица523[[#This Row],[Цена -m3]]</f>
        <v>405</v>
      </c>
      <c r="R32" s="112"/>
    </row>
    <row r="33" spans="1:18" ht="18.75">
      <c r="A33" s="120" t="s">
        <v>116</v>
      </c>
      <c r="B33" s="1" t="s">
        <v>2</v>
      </c>
      <c r="C33" s="126">
        <v>3</v>
      </c>
      <c r="D33" s="1" t="s">
        <v>47</v>
      </c>
      <c r="E33" s="1" t="s">
        <v>21</v>
      </c>
      <c r="F33" s="1" t="s">
        <v>5</v>
      </c>
      <c r="G33" s="48" t="s">
        <v>52</v>
      </c>
      <c r="H33" s="5">
        <v>4.0500000000000001E-2</v>
      </c>
      <c r="I33" s="48">
        <v>1</v>
      </c>
      <c r="J33" s="62">
        <v>16800</v>
      </c>
      <c r="K33" s="69">
        <f>Таблица523[[#This Row],[1 шт. = m3]]*Таблица523[[#This Row],[Кол-во шт.]]*Таблица523[[#This Row],[Цена за m3]]</f>
        <v>680.4</v>
      </c>
      <c r="L33" s="51"/>
      <c r="M33" s="54" t="s">
        <v>76</v>
      </c>
      <c r="N33" s="5">
        <v>4.0500000000000001E-2</v>
      </c>
      <c r="O33" s="81">
        <v>1</v>
      </c>
      <c r="P33" s="71">
        <v>15000</v>
      </c>
      <c r="Q33" s="89">
        <f>Таблица523[[#This Row],[1 = m3 ]]*Таблица523[[#This Row],[Кол-во]]*Таблица523[[#This Row],[Цена -m3]]</f>
        <v>607.5</v>
      </c>
      <c r="R33" s="112"/>
    </row>
    <row r="34" spans="1:18" ht="18.75">
      <c r="A34" s="120" t="s">
        <v>117</v>
      </c>
      <c r="B34" s="1" t="s">
        <v>2</v>
      </c>
      <c r="C34" s="126">
        <v>3</v>
      </c>
      <c r="D34" s="1" t="s">
        <v>47</v>
      </c>
      <c r="E34" s="1" t="s">
        <v>22</v>
      </c>
      <c r="F34" s="1" t="s">
        <v>6</v>
      </c>
      <c r="G34" s="48" t="s">
        <v>52</v>
      </c>
      <c r="H34" s="5">
        <v>5.3999999999999999E-2</v>
      </c>
      <c r="I34" s="48">
        <v>1</v>
      </c>
      <c r="J34" s="62">
        <v>16800</v>
      </c>
      <c r="K34" s="69">
        <f>Таблица523[[#This Row],[1 шт. = m3]]*Таблица523[[#This Row],[Кол-во шт.]]*Таблица523[[#This Row],[Цена за m3]]</f>
        <v>907.2</v>
      </c>
      <c r="L34" s="51"/>
      <c r="M34" s="54" t="s">
        <v>76</v>
      </c>
      <c r="N34" s="5">
        <v>5.3999999999999999E-2</v>
      </c>
      <c r="O34" s="81">
        <v>1</v>
      </c>
      <c r="P34" s="64">
        <v>15000</v>
      </c>
      <c r="Q34" s="88">
        <f>Таблица523[[#This Row],[1 = m3 ]]*Таблица523[[#This Row],[Кол-во]]*Таблица523[[#This Row],[Цена -m3]]</f>
        <v>810</v>
      </c>
      <c r="R34" s="112"/>
    </row>
    <row r="35" spans="1:18" ht="18.75">
      <c r="A35" s="120" t="s">
        <v>118</v>
      </c>
      <c r="B35" s="1" t="s">
        <v>2</v>
      </c>
      <c r="C35" s="126">
        <v>3</v>
      </c>
      <c r="D35" s="1" t="s">
        <v>47</v>
      </c>
      <c r="E35" s="1" t="s">
        <v>14</v>
      </c>
      <c r="F35" s="1">
        <v>19.71</v>
      </c>
      <c r="G35" s="48" t="s">
        <v>52</v>
      </c>
      <c r="H35" s="5">
        <v>0.06</v>
      </c>
      <c r="I35" s="48">
        <v>1</v>
      </c>
      <c r="J35" s="62">
        <v>16800</v>
      </c>
      <c r="K35" s="69">
        <f>Таблица523[[#This Row],[1 шт. = m3]]*Таблица523[[#This Row],[Кол-во шт.]]*Таблица523[[#This Row],[Цена за m3]]</f>
        <v>1008</v>
      </c>
      <c r="L35" s="51"/>
      <c r="M35" s="54" t="s">
        <v>76</v>
      </c>
      <c r="N35" s="5">
        <v>0.06</v>
      </c>
      <c r="O35" s="81">
        <v>1</v>
      </c>
      <c r="P35" s="71">
        <v>15000</v>
      </c>
      <c r="Q35" s="89">
        <f>Таблица523[[#This Row],[1 = m3 ]]*Таблица523[[#This Row],[Кол-во]]*Таблица523[[#This Row],[Цена -m3]]</f>
        <v>900</v>
      </c>
      <c r="R35" s="112"/>
    </row>
    <row r="36" spans="1:18" ht="18.75">
      <c r="A36" s="120" t="s">
        <v>119</v>
      </c>
      <c r="B36" s="1" t="s">
        <v>2</v>
      </c>
      <c r="C36" s="126">
        <v>3</v>
      </c>
      <c r="D36" s="1" t="s">
        <v>47</v>
      </c>
      <c r="E36" s="1" t="s">
        <v>23</v>
      </c>
      <c r="F36" s="1">
        <v>29.57</v>
      </c>
      <c r="G36" s="48" t="s">
        <v>52</v>
      </c>
      <c r="H36" s="5">
        <v>7.4999999999999997E-2</v>
      </c>
      <c r="I36" s="48">
        <v>1</v>
      </c>
      <c r="J36" s="62">
        <v>16800</v>
      </c>
      <c r="K36" s="69">
        <f>Таблица523[[#This Row],[1 шт. = m3]]*Таблица523[[#This Row],[Кол-во шт.]]*Таблица523[[#This Row],[Цена за m3]]</f>
        <v>1260</v>
      </c>
      <c r="L36" s="51"/>
      <c r="M36" s="54" t="s">
        <v>76</v>
      </c>
      <c r="N36" s="5">
        <v>7.4999999999999997E-2</v>
      </c>
      <c r="O36" s="81">
        <v>1</v>
      </c>
      <c r="P36" s="64">
        <v>15000</v>
      </c>
      <c r="Q36" s="88">
        <f>Таблица523[[#This Row],[1 = m3 ]]*Таблица523[[#This Row],[Кол-во]]*Таблица523[[#This Row],[Цена -m3]]</f>
        <v>1125</v>
      </c>
      <c r="R36" s="112"/>
    </row>
    <row r="37" spans="1:18" ht="18.75">
      <c r="A37" s="120" t="s">
        <v>120</v>
      </c>
      <c r="B37" s="1" t="s">
        <v>2</v>
      </c>
      <c r="C37" s="126">
        <v>3</v>
      </c>
      <c r="D37" s="1" t="s">
        <v>47</v>
      </c>
      <c r="E37" s="1" t="s">
        <v>24</v>
      </c>
      <c r="F37" s="1">
        <v>34.49</v>
      </c>
      <c r="G37" s="48" t="s">
        <v>52</v>
      </c>
      <c r="H37" s="5">
        <v>5.3999999999999999E-2</v>
      </c>
      <c r="I37" s="48">
        <v>1</v>
      </c>
      <c r="J37" s="62">
        <v>16800</v>
      </c>
      <c r="K37" s="69">
        <f>Таблица523[[#This Row],[1 шт. = m3]]*Таблица523[[#This Row],[Кол-во шт.]]*Таблица523[[#This Row],[Цена за m3]]</f>
        <v>907.2</v>
      </c>
      <c r="L37" s="51"/>
      <c r="M37" s="54" t="s">
        <v>76</v>
      </c>
      <c r="N37" s="5">
        <v>5.3999999999999999E-2</v>
      </c>
      <c r="O37" s="81">
        <v>1</v>
      </c>
      <c r="P37" s="71">
        <v>15000</v>
      </c>
      <c r="Q37" s="89">
        <f>Таблица523[[#This Row],[1 = m3 ]]*Таблица523[[#This Row],[Кол-во]]*Таблица523[[#This Row],[Цена -m3]]</f>
        <v>810</v>
      </c>
      <c r="R37" s="112"/>
    </row>
    <row r="38" spans="1:18" ht="18.75">
      <c r="A38" s="120" t="s">
        <v>121</v>
      </c>
      <c r="B38" s="1" t="s">
        <v>2</v>
      </c>
      <c r="C38" s="126">
        <v>3</v>
      </c>
      <c r="D38" s="1" t="s">
        <v>47</v>
      </c>
      <c r="E38" s="1" t="s">
        <v>25</v>
      </c>
      <c r="F38" s="1">
        <v>39.42</v>
      </c>
      <c r="G38" s="48" t="s">
        <v>52</v>
      </c>
      <c r="H38" s="5">
        <v>0.06</v>
      </c>
      <c r="I38" s="48">
        <v>1</v>
      </c>
      <c r="J38" s="62">
        <v>16800</v>
      </c>
      <c r="K38" s="69">
        <f>Таблица523[[#This Row],[1 шт. = m3]]*Таблица523[[#This Row],[Кол-во шт.]]*Таблица523[[#This Row],[Цена за m3]]</f>
        <v>1008</v>
      </c>
      <c r="L38" s="51"/>
      <c r="M38" s="54" t="s">
        <v>76</v>
      </c>
      <c r="N38" s="5">
        <v>0.06</v>
      </c>
      <c r="O38" s="81">
        <v>1</v>
      </c>
      <c r="P38" s="64">
        <v>15000</v>
      </c>
      <c r="Q38" s="88">
        <f>Таблица523[[#This Row],[1 = m3 ]]*Таблица523[[#This Row],[Кол-во]]*Таблица523[[#This Row],[Цена -m3]]</f>
        <v>900</v>
      </c>
      <c r="R38" s="112"/>
    </row>
    <row r="39" spans="1:18" ht="18.75">
      <c r="A39" s="120" t="s">
        <v>122</v>
      </c>
      <c r="B39" s="1" t="s">
        <v>2</v>
      </c>
      <c r="C39" s="126">
        <v>3</v>
      </c>
      <c r="D39" s="1" t="s">
        <v>47</v>
      </c>
      <c r="E39" s="1" t="s">
        <v>26</v>
      </c>
      <c r="F39" s="1">
        <v>49.28</v>
      </c>
      <c r="G39" s="48" t="s">
        <v>52</v>
      </c>
      <c r="H39" s="5">
        <v>5.8000000000000003E-2</v>
      </c>
      <c r="I39" s="48">
        <v>1</v>
      </c>
      <c r="J39" s="62">
        <v>16800</v>
      </c>
      <c r="K39" s="69">
        <f>Таблица523[[#This Row],[1 шт. = m3]]*Таблица523[[#This Row],[Кол-во шт.]]*Таблица523[[#This Row],[Цена за m3]]</f>
        <v>974.40000000000009</v>
      </c>
      <c r="L39" s="51"/>
      <c r="M39" s="54" t="s">
        <v>76</v>
      </c>
      <c r="N39" s="5">
        <v>5.8000000000000003E-2</v>
      </c>
      <c r="O39" s="81">
        <v>1</v>
      </c>
      <c r="P39" s="71">
        <v>15000</v>
      </c>
      <c r="Q39" s="89">
        <f>Таблица523[[#This Row],[1 = m3 ]]*Таблица523[[#This Row],[Кол-во]]*Таблица523[[#This Row],[Цена -m3]]</f>
        <v>870</v>
      </c>
      <c r="R39" s="112"/>
    </row>
    <row r="40" spans="1:18" ht="18.75">
      <c r="A40" s="120" t="s">
        <v>123</v>
      </c>
      <c r="B40" s="1" t="s">
        <v>2</v>
      </c>
      <c r="C40" s="126">
        <v>3</v>
      </c>
      <c r="D40" s="1" t="s">
        <v>47</v>
      </c>
      <c r="E40" s="1" t="s">
        <v>22</v>
      </c>
      <c r="F40" s="1">
        <v>35.479999999999997</v>
      </c>
      <c r="G40" s="48" t="s">
        <v>52</v>
      </c>
      <c r="H40" s="5">
        <v>0.03</v>
      </c>
      <c r="I40" s="48">
        <v>1</v>
      </c>
      <c r="J40" s="62">
        <v>16800</v>
      </c>
      <c r="K40" s="69">
        <f>Таблица523[[#This Row],[1 шт. = m3]]*Таблица523[[#This Row],[Кол-во шт.]]*Таблица523[[#This Row],[Цена за m3]]</f>
        <v>504</v>
      </c>
      <c r="L40" s="51"/>
      <c r="M40" s="54" t="s">
        <v>76</v>
      </c>
      <c r="N40" s="5">
        <v>0.03</v>
      </c>
      <c r="O40" s="81">
        <v>1</v>
      </c>
      <c r="P40" s="64">
        <v>15000</v>
      </c>
      <c r="Q40" s="88">
        <f>Таблица523[[#This Row],[1 = m3 ]]*Таблица523[[#This Row],[Кол-во]]*Таблица523[[#This Row],[Цена -m3]]</f>
        <v>450</v>
      </c>
      <c r="R40" s="112"/>
    </row>
    <row r="41" spans="1:18" ht="18.75">
      <c r="A41" s="120" t="s">
        <v>124</v>
      </c>
      <c r="B41" s="1" t="s">
        <v>2</v>
      </c>
      <c r="C41" s="126">
        <v>3</v>
      </c>
      <c r="D41" s="1" t="s">
        <v>47</v>
      </c>
      <c r="E41" s="1" t="s">
        <v>26</v>
      </c>
      <c r="F41" s="1">
        <v>47.3</v>
      </c>
      <c r="G41" s="48" t="s">
        <v>52</v>
      </c>
      <c r="H41" s="5">
        <v>7.1999999999999995E-2</v>
      </c>
      <c r="I41" s="48">
        <v>1</v>
      </c>
      <c r="J41" s="62">
        <v>16800</v>
      </c>
      <c r="K41" s="69">
        <f>Таблица523[[#This Row],[1 шт. = m3]]*Таблица523[[#This Row],[Кол-во шт.]]*Таблица523[[#This Row],[Цена за m3]]</f>
        <v>1209.5999999999999</v>
      </c>
      <c r="L41" s="51"/>
      <c r="M41" s="54" t="s">
        <v>76</v>
      </c>
      <c r="N41" s="5">
        <v>7.1999999999999995E-2</v>
      </c>
      <c r="O41" s="81">
        <v>1</v>
      </c>
      <c r="P41" s="71">
        <v>15000</v>
      </c>
      <c r="Q41" s="89">
        <f>Таблица523[[#This Row],[1 = m3 ]]*Таблица523[[#This Row],[Кол-во]]*Таблица523[[#This Row],[Цена -m3]]</f>
        <v>1080</v>
      </c>
      <c r="R41" s="112"/>
    </row>
    <row r="42" spans="1:18" ht="20.25" customHeight="1">
      <c r="A42" s="120" t="s">
        <v>125</v>
      </c>
      <c r="B42" s="31" t="s">
        <v>2</v>
      </c>
      <c r="C42" s="127">
        <v>3</v>
      </c>
      <c r="D42" s="31" t="s">
        <v>47</v>
      </c>
      <c r="E42" s="31" t="s">
        <v>27</v>
      </c>
      <c r="F42" s="31">
        <v>49.3</v>
      </c>
      <c r="G42" s="48" t="s">
        <v>52</v>
      </c>
      <c r="H42" s="30">
        <v>1.7999999999999999E-2</v>
      </c>
      <c r="I42" s="48">
        <v>1</v>
      </c>
      <c r="J42" s="64">
        <v>16800</v>
      </c>
      <c r="K42" s="70">
        <f>Таблица523[[#This Row],[1 шт. = m3]]*Таблица523[[#This Row],[Кол-во шт.]]*Таблица523[[#This Row],[Цена за m3]]</f>
        <v>302.39999999999998</v>
      </c>
      <c r="L42" s="51"/>
      <c r="M42" s="54" t="s">
        <v>76</v>
      </c>
      <c r="N42" s="30">
        <v>1.7999999999999999E-2</v>
      </c>
      <c r="O42" s="81">
        <v>1</v>
      </c>
      <c r="P42" s="64">
        <v>15000</v>
      </c>
      <c r="Q42" s="88">
        <f>Таблица523[[#This Row],[1 = m3 ]]*Таблица523[[#This Row],[Кол-во]]*Таблица523[[#This Row],[Цена -m3]]</f>
        <v>270</v>
      </c>
      <c r="R42" s="112"/>
    </row>
    <row r="43" spans="1:18" ht="20.25" customHeight="1">
      <c r="A43" s="158" t="s">
        <v>61</v>
      </c>
      <c r="B43" s="159"/>
      <c r="C43" s="159"/>
      <c r="D43" s="159"/>
      <c r="E43" s="159"/>
      <c r="F43" s="159"/>
      <c r="G43" s="159"/>
      <c r="H43" s="159"/>
      <c r="I43" s="115"/>
      <c r="J43" s="160"/>
      <c r="K43" s="208">
        <f>Таблица523[[#This Row],[1 шт. = m3]]*Таблица523[[#This Row],[Кол-во шт.]]*Таблица523[[#This Row],[Цена за m3]]</f>
        <v>0</v>
      </c>
      <c r="L43" s="162"/>
      <c r="M43" s="162"/>
      <c r="N43" s="162"/>
      <c r="O43" s="162"/>
      <c r="P43" s="162"/>
      <c r="Q43" s="209">
        <f>Таблица523[[#This Row],[1 = m3 ]]*Таблица523[[#This Row],[Кол-во]]*Таблица523[[#This Row],[Цена -m3]]</f>
        <v>0</v>
      </c>
      <c r="R43" s="112"/>
    </row>
    <row r="44" spans="1:18" ht="18.75">
      <c r="A44" s="120" t="s">
        <v>83</v>
      </c>
      <c r="B44" s="56" t="s">
        <v>2</v>
      </c>
      <c r="C44" s="188">
        <v>3</v>
      </c>
      <c r="D44" s="56" t="s">
        <v>7</v>
      </c>
      <c r="E44" s="48" t="s">
        <v>28</v>
      </c>
      <c r="F44" s="48">
        <v>4.93</v>
      </c>
      <c r="G44" s="57" t="s">
        <v>52</v>
      </c>
      <c r="H44" s="48">
        <v>7.4999999999999997E-3</v>
      </c>
      <c r="I44" s="48">
        <v>1</v>
      </c>
      <c r="J44" s="168">
        <v>23000</v>
      </c>
      <c r="K44" s="170">
        <f>Таблица523[[#This Row],[1 шт. = m3]]*Таблица523[[#This Row],[Кол-во шт.]]*Таблица523[[#This Row],[Цена за m3]]</f>
        <v>172.5</v>
      </c>
      <c r="L44" s="51"/>
      <c r="M44" s="81" t="s">
        <v>76</v>
      </c>
      <c r="N44" s="81">
        <v>7.4999999999999997E-3</v>
      </c>
      <c r="O44" s="81">
        <v>1</v>
      </c>
      <c r="P44" s="172">
        <v>22000</v>
      </c>
      <c r="Q44" s="173">
        <f>Таблица523[[#This Row],[1 = m3 ]]*Таблица523[[#This Row],[Кол-во]]*Таблица523[[#This Row],[Цена -m3]]</f>
        <v>165</v>
      </c>
      <c r="R44" s="112"/>
    </row>
    <row r="45" spans="1:18" ht="18.75">
      <c r="A45" s="120" t="s">
        <v>84</v>
      </c>
      <c r="B45" s="11" t="s">
        <v>2</v>
      </c>
      <c r="C45" s="128">
        <v>3</v>
      </c>
      <c r="D45" s="11" t="s">
        <v>7</v>
      </c>
      <c r="E45" s="5" t="s">
        <v>29</v>
      </c>
      <c r="F45" s="5">
        <v>6.16</v>
      </c>
      <c r="G45" s="56" t="s">
        <v>52</v>
      </c>
      <c r="H45" s="5">
        <v>7.4999999999999997E-3</v>
      </c>
      <c r="I45" s="48">
        <v>1</v>
      </c>
      <c r="J45" s="71">
        <v>23000</v>
      </c>
      <c r="K45" s="105">
        <f>Таблица523[[#This Row],[1 шт. = m3]]*Таблица523[[#This Row],[Кол-во шт.]]*Таблица523[[#This Row],[Цена за m3]]</f>
        <v>172.5</v>
      </c>
      <c r="L45" s="51"/>
      <c r="M45" s="54" t="s">
        <v>76</v>
      </c>
      <c r="N45" s="5">
        <v>7.4999999999999997E-3</v>
      </c>
      <c r="O45" s="81">
        <v>1</v>
      </c>
      <c r="P45" s="71">
        <v>22000</v>
      </c>
      <c r="Q45" s="89">
        <f>Таблица523[[#This Row],[1 = m3 ]]*Таблица523[[#This Row],[Кол-во]]*Таблица523[[#This Row],[Цена -m3]]</f>
        <v>165</v>
      </c>
      <c r="R45" s="112"/>
    </row>
    <row r="46" spans="1:18" ht="18.75">
      <c r="A46" s="120" t="s">
        <v>85</v>
      </c>
      <c r="B46" s="29" t="s">
        <v>2</v>
      </c>
      <c r="C46" s="129">
        <v>3</v>
      </c>
      <c r="D46" s="29" t="s">
        <v>7</v>
      </c>
      <c r="E46" s="8" t="s">
        <v>30</v>
      </c>
      <c r="F46" s="31">
        <v>7.39</v>
      </c>
      <c r="G46" s="56" t="s">
        <v>52</v>
      </c>
      <c r="H46" s="5">
        <v>1.125E-2</v>
      </c>
      <c r="I46" s="48">
        <v>1</v>
      </c>
      <c r="J46" s="64">
        <v>23000</v>
      </c>
      <c r="K46" s="70">
        <f>Таблица523[[#This Row],[1 шт. = m3]]*Таблица523[[#This Row],[Кол-во шт.]]*Таблица523[[#This Row],[Цена за m3]]</f>
        <v>258.75</v>
      </c>
      <c r="L46" s="51"/>
      <c r="M46" s="54" t="s">
        <v>76</v>
      </c>
      <c r="N46" s="5">
        <v>1.125E-2</v>
      </c>
      <c r="O46" s="81">
        <v>1</v>
      </c>
      <c r="P46" s="64">
        <v>22000</v>
      </c>
      <c r="Q46" s="88">
        <f>Таблица523[[#This Row],[1 = m3 ]]*Таблица523[[#This Row],[Кол-во]]*Таблица523[[#This Row],[Цена -m3]]</f>
        <v>247.5</v>
      </c>
      <c r="R46" s="112"/>
    </row>
    <row r="47" spans="1:18" ht="18.75">
      <c r="A47" s="120" t="s">
        <v>86</v>
      </c>
      <c r="B47" s="11" t="s">
        <v>2</v>
      </c>
      <c r="C47" s="128">
        <v>3</v>
      </c>
      <c r="D47" s="11" t="s">
        <v>7</v>
      </c>
      <c r="E47" s="3" t="s">
        <v>11</v>
      </c>
      <c r="F47" s="1">
        <v>9.86</v>
      </c>
      <c r="G47" s="48" t="s">
        <v>52</v>
      </c>
      <c r="H47" s="1">
        <v>1.4999999999999999E-2</v>
      </c>
      <c r="I47" s="48">
        <v>1</v>
      </c>
      <c r="J47" s="71">
        <v>23000</v>
      </c>
      <c r="K47" s="105">
        <f>Таблица523[[#This Row],[1 шт. = m3]]*Таблица523[[#This Row],[Кол-во шт.]]*Таблица523[[#This Row],[Цена за m3]]</f>
        <v>345</v>
      </c>
      <c r="L47" s="51"/>
      <c r="M47" s="54" t="s">
        <v>76</v>
      </c>
      <c r="N47" s="1">
        <v>1.4999999999999999E-2</v>
      </c>
      <c r="O47" s="81">
        <v>1</v>
      </c>
      <c r="P47" s="71">
        <v>22000</v>
      </c>
      <c r="Q47" s="89">
        <f>Таблица523[[#This Row],[1 = m3 ]]*Таблица523[[#This Row],[Кол-во]]*Таблица523[[#This Row],[Цена -m3]]</f>
        <v>330</v>
      </c>
      <c r="R47" s="112"/>
    </row>
    <row r="48" spans="1:18" ht="18.75">
      <c r="A48" s="120" t="s">
        <v>87</v>
      </c>
      <c r="B48" s="29" t="s">
        <v>2</v>
      </c>
      <c r="C48" s="129">
        <v>3</v>
      </c>
      <c r="D48" s="29" t="s">
        <v>7</v>
      </c>
      <c r="E48" s="1" t="s">
        <v>31</v>
      </c>
      <c r="F48" s="1">
        <v>5.91</v>
      </c>
      <c r="G48" s="48" t="s">
        <v>52</v>
      </c>
      <c r="H48" s="5">
        <v>8.9999999999999993E-3</v>
      </c>
      <c r="I48" s="48">
        <v>1</v>
      </c>
      <c r="J48" s="64">
        <v>23000</v>
      </c>
      <c r="K48" s="70">
        <f>Таблица523[[#This Row],[1 шт. = m3]]*Таблица523[[#This Row],[Кол-во шт.]]*Таблица523[[#This Row],[Цена за m3]]</f>
        <v>206.99999999999997</v>
      </c>
      <c r="L48" s="51"/>
      <c r="M48" s="54" t="s">
        <v>76</v>
      </c>
      <c r="N48" s="5">
        <v>8.9999999999999993E-3</v>
      </c>
      <c r="O48" s="81">
        <v>1</v>
      </c>
      <c r="P48" s="64">
        <v>22000</v>
      </c>
      <c r="Q48" s="88">
        <f>Таблица523[[#This Row],[1 = m3 ]]*Таблица523[[#This Row],[Кол-во]]*Таблица523[[#This Row],[Цена -m3]]</f>
        <v>197.99999999999997</v>
      </c>
      <c r="R48" s="112"/>
    </row>
    <row r="49" spans="1:18" ht="18.75">
      <c r="A49" s="120" t="s">
        <v>88</v>
      </c>
      <c r="B49" s="11" t="s">
        <v>2</v>
      </c>
      <c r="C49" s="128">
        <v>3</v>
      </c>
      <c r="D49" s="11" t="s">
        <v>7</v>
      </c>
      <c r="E49" s="1" t="s">
        <v>32</v>
      </c>
      <c r="F49" s="1">
        <v>8.8699999999999992</v>
      </c>
      <c r="G49" s="48" t="s">
        <v>52</v>
      </c>
      <c r="H49" s="1">
        <v>1.35E-2</v>
      </c>
      <c r="I49" s="48">
        <v>1</v>
      </c>
      <c r="J49" s="71">
        <v>23000</v>
      </c>
      <c r="K49" s="105">
        <f>Таблица523[[#This Row],[1 шт. = m3]]*Таблица523[[#This Row],[Кол-во шт.]]*Таблица523[[#This Row],[Цена за m3]]</f>
        <v>310.5</v>
      </c>
      <c r="L49" s="51"/>
      <c r="M49" s="54" t="s">
        <v>76</v>
      </c>
      <c r="N49" s="1">
        <v>1.35E-2</v>
      </c>
      <c r="O49" s="81">
        <v>1</v>
      </c>
      <c r="P49" s="71">
        <v>22000</v>
      </c>
      <c r="Q49" s="89">
        <f>Таблица523[[#This Row],[1 = m3 ]]*Таблица523[[#This Row],[Кол-во]]*Таблица523[[#This Row],[Цена -m3]]</f>
        <v>297</v>
      </c>
      <c r="R49" s="112"/>
    </row>
    <row r="50" spans="1:18" ht="18.75">
      <c r="A50" s="120" t="s">
        <v>89</v>
      </c>
      <c r="B50" s="29" t="s">
        <v>2</v>
      </c>
      <c r="C50" s="129">
        <v>3</v>
      </c>
      <c r="D50" s="29" t="s">
        <v>7</v>
      </c>
      <c r="E50" s="1" t="s">
        <v>33</v>
      </c>
      <c r="F50" s="1">
        <v>7.88</v>
      </c>
      <c r="G50" s="48" t="s">
        <v>52</v>
      </c>
      <c r="H50" s="5">
        <v>1.4999999999999999E-2</v>
      </c>
      <c r="I50" s="48">
        <v>1</v>
      </c>
      <c r="J50" s="64">
        <v>23000</v>
      </c>
      <c r="K50" s="70">
        <f>Таблица523[[#This Row],[1 шт. = m3]]*Таблица523[[#This Row],[Кол-во шт.]]*Таблица523[[#This Row],[Цена за m3]]</f>
        <v>345</v>
      </c>
      <c r="L50" s="51"/>
      <c r="M50" s="54" t="s">
        <v>76</v>
      </c>
      <c r="N50" s="5">
        <v>1.4999999999999999E-2</v>
      </c>
      <c r="O50" s="81">
        <v>1</v>
      </c>
      <c r="P50" s="64">
        <v>22000</v>
      </c>
      <c r="Q50" s="88">
        <f>Таблица523[[#This Row],[1 = m3 ]]*Таблица523[[#This Row],[Кол-во]]*Таблица523[[#This Row],[Цена -m3]]</f>
        <v>330</v>
      </c>
      <c r="R50" s="112"/>
    </row>
    <row r="51" spans="1:18" ht="18.75">
      <c r="A51" s="120" t="s">
        <v>90</v>
      </c>
      <c r="B51" s="11" t="s">
        <v>2</v>
      </c>
      <c r="C51" s="128">
        <v>3</v>
      </c>
      <c r="D51" s="11" t="s">
        <v>7</v>
      </c>
      <c r="E51" s="1" t="s">
        <v>19</v>
      </c>
      <c r="F51" s="1">
        <v>11.83</v>
      </c>
      <c r="G51" s="48" t="s">
        <v>52</v>
      </c>
      <c r="H51" s="1">
        <v>1.7999999999999999E-2</v>
      </c>
      <c r="I51" s="48">
        <v>1</v>
      </c>
      <c r="J51" s="71">
        <v>23000</v>
      </c>
      <c r="K51" s="105">
        <f>Таблица523[[#This Row],[1 шт. = m3]]*Таблица523[[#This Row],[Кол-во шт.]]*Таблица523[[#This Row],[Цена за m3]]</f>
        <v>413.99999999999994</v>
      </c>
      <c r="L51" s="51"/>
      <c r="M51" s="54" t="s">
        <v>76</v>
      </c>
      <c r="N51" s="1">
        <v>1.7999999999999999E-2</v>
      </c>
      <c r="O51" s="81">
        <v>1</v>
      </c>
      <c r="P51" s="71">
        <v>22000</v>
      </c>
      <c r="Q51" s="89">
        <f>Таблица523[[#This Row],[1 = m3 ]]*Таблица523[[#This Row],[Кол-во]]*Таблица523[[#This Row],[Цена -m3]]</f>
        <v>395.99999999999994</v>
      </c>
      <c r="R51" s="112"/>
    </row>
    <row r="52" spans="1:18" ht="18.75">
      <c r="A52" s="120" t="s">
        <v>91</v>
      </c>
      <c r="B52" s="29" t="s">
        <v>2</v>
      </c>
      <c r="C52" s="129">
        <v>3</v>
      </c>
      <c r="D52" s="29" t="s">
        <v>7</v>
      </c>
      <c r="E52" s="1" t="s">
        <v>10</v>
      </c>
      <c r="F52" s="1">
        <v>15.77</v>
      </c>
      <c r="G52" s="48" t="s">
        <v>52</v>
      </c>
      <c r="H52" s="5">
        <v>2.4E-2</v>
      </c>
      <c r="I52" s="48">
        <v>1</v>
      </c>
      <c r="J52" s="64">
        <v>23000</v>
      </c>
      <c r="K52" s="70">
        <f>Таблица523[[#This Row],[1 шт. = m3]]*Таблица523[[#This Row],[Кол-во шт.]]*Таблица523[[#This Row],[Цена за m3]]</f>
        <v>552</v>
      </c>
      <c r="L52" s="51"/>
      <c r="M52" s="54" t="s">
        <v>76</v>
      </c>
      <c r="N52" s="5">
        <v>2.4E-2</v>
      </c>
      <c r="O52" s="81">
        <v>1</v>
      </c>
      <c r="P52" s="64">
        <v>23000</v>
      </c>
      <c r="Q52" s="88">
        <f>Таблица523[[#This Row],[1 = m3 ]]*Таблица523[[#This Row],[Кол-во]]*Таблица523[[#This Row],[Цена -m3]]</f>
        <v>552</v>
      </c>
      <c r="R52" s="112"/>
    </row>
    <row r="53" spans="1:18" ht="18.75">
      <c r="A53" s="120" t="s">
        <v>92</v>
      </c>
      <c r="B53" s="11" t="s">
        <v>2</v>
      </c>
      <c r="C53" s="128">
        <v>3</v>
      </c>
      <c r="D53" s="11" t="s">
        <v>7</v>
      </c>
      <c r="E53" s="1" t="s">
        <v>11</v>
      </c>
      <c r="F53" s="1">
        <v>9.86</v>
      </c>
      <c r="G53" s="48" t="s">
        <v>52</v>
      </c>
      <c r="H53" s="1">
        <v>1.4999999999999999E-2</v>
      </c>
      <c r="I53" s="48">
        <v>1</v>
      </c>
      <c r="J53" s="71">
        <v>23000</v>
      </c>
      <c r="K53" s="105">
        <f>Таблица523[[#This Row],[1 шт. = m3]]*Таблица523[[#This Row],[Кол-во шт.]]*Таблица523[[#This Row],[Цена за m3]]</f>
        <v>345</v>
      </c>
      <c r="L53" s="51"/>
      <c r="M53" s="54" t="s">
        <v>76</v>
      </c>
      <c r="N53" s="1">
        <v>1.4999999999999999E-2</v>
      </c>
      <c r="O53" s="81">
        <v>1</v>
      </c>
      <c r="P53" s="71">
        <v>22000</v>
      </c>
      <c r="Q53" s="89">
        <f>Таблица523[[#This Row],[1 = m3 ]]*Таблица523[[#This Row],[Кол-во]]*Таблица523[[#This Row],[Цена -m3]]</f>
        <v>330</v>
      </c>
      <c r="R53" s="112"/>
    </row>
    <row r="54" spans="1:18" ht="18.75">
      <c r="A54" s="120" t="s">
        <v>93</v>
      </c>
      <c r="B54" s="29" t="s">
        <v>2</v>
      </c>
      <c r="C54" s="129">
        <v>3</v>
      </c>
      <c r="D54" s="29" t="s">
        <v>7</v>
      </c>
      <c r="E54" s="1" t="s">
        <v>12</v>
      </c>
      <c r="F54" s="1">
        <v>14.78</v>
      </c>
      <c r="G54" s="48" t="s">
        <v>52</v>
      </c>
      <c r="H54" s="5">
        <v>2.2499999999999999E-2</v>
      </c>
      <c r="I54" s="48">
        <v>1</v>
      </c>
      <c r="J54" s="64">
        <v>23000</v>
      </c>
      <c r="K54" s="70">
        <f>Таблица523[[#This Row],[1 шт. = m3]]*Таблица523[[#This Row],[Кол-во шт.]]*Таблица523[[#This Row],[Цена за m3]]</f>
        <v>517.5</v>
      </c>
      <c r="L54" s="51"/>
      <c r="M54" s="54" t="s">
        <v>76</v>
      </c>
      <c r="N54" s="5">
        <v>2.2499999999999999E-2</v>
      </c>
      <c r="O54" s="81">
        <v>1</v>
      </c>
      <c r="P54" s="64">
        <v>22000</v>
      </c>
      <c r="Q54" s="88">
        <f>Таблица523[[#This Row],[1 = m3 ]]*Таблица523[[#This Row],[Кол-во]]*Таблица523[[#This Row],[Цена -m3]]</f>
        <v>495</v>
      </c>
      <c r="R54" s="112"/>
    </row>
    <row r="55" spans="1:18" ht="18.75">
      <c r="A55" s="120" t="s">
        <v>94</v>
      </c>
      <c r="B55" s="11" t="s">
        <v>2</v>
      </c>
      <c r="C55" s="128">
        <v>3</v>
      </c>
      <c r="D55" s="11" t="s">
        <v>7</v>
      </c>
      <c r="E55" s="1" t="s">
        <v>13</v>
      </c>
      <c r="F55" s="1">
        <v>17.25</v>
      </c>
      <c r="G55" s="48" t="s">
        <v>52</v>
      </c>
      <c r="H55" s="1">
        <v>2.6249999999999999E-2</v>
      </c>
      <c r="I55" s="48">
        <v>1</v>
      </c>
      <c r="J55" s="71">
        <v>23000</v>
      </c>
      <c r="K55" s="105">
        <f>Таблица523[[#This Row],[1 шт. = m3]]*Таблица523[[#This Row],[Кол-во шт.]]*Таблица523[[#This Row],[Цена за m3]]</f>
        <v>603.75</v>
      </c>
      <c r="L55" s="51"/>
      <c r="M55" s="54" t="s">
        <v>76</v>
      </c>
      <c r="N55" s="1">
        <v>2.6249999999999999E-2</v>
      </c>
      <c r="O55" s="81">
        <v>1</v>
      </c>
      <c r="P55" s="71">
        <v>22000</v>
      </c>
      <c r="Q55" s="89">
        <f>Таблица523[[#This Row],[1 = m3 ]]*Таблица523[[#This Row],[Кол-во]]*Таблица523[[#This Row],[Цена -m3]]</f>
        <v>577.5</v>
      </c>
      <c r="R55" s="112"/>
    </row>
    <row r="56" spans="1:18" ht="18.75">
      <c r="A56" s="120" t="s">
        <v>95</v>
      </c>
      <c r="B56" s="29" t="s">
        <v>2</v>
      </c>
      <c r="C56" s="129">
        <v>3</v>
      </c>
      <c r="D56" s="29" t="s">
        <v>7</v>
      </c>
      <c r="E56" s="1" t="s">
        <v>14</v>
      </c>
      <c r="F56" s="1">
        <v>19.71</v>
      </c>
      <c r="G56" s="48" t="s">
        <v>52</v>
      </c>
      <c r="H56" s="5">
        <v>0.03</v>
      </c>
      <c r="I56" s="48">
        <v>1</v>
      </c>
      <c r="J56" s="64">
        <v>23000</v>
      </c>
      <c r="K56" s="70">
        <f>Таблица523[[#This Row],[1 шт. = m3]]*Таблица523[[#This Row],[Кол-во шт.]]*Таблица523[[#This Row],[Цена за m3]]</f>
        <v>690</v>
      </c>
      <c r="L56" s="51"/>
      <c r="M56" s="54" t="s">
        <v>76</v>
      </c>
      <c r="N56" s="5">
        <v>0.03</v>
      </c>
      <c r="O56" s="81">
        <v>1</v>
      </c>
      <c r="P56" s="64">
        <v>22000</v>
      </c>
      <c r="Q56" s="88">
        <f>Таблица523[[#This Row],[1 = m3 ]]*Таблица523[[#This Row],[Кол-во]]*Таблица523[[#This Row],[Цена -m3]]</f>
        <v>660</v>
      </c>
      <c r="R56" s="112"/>
    </row>
    <row r="57" spans="1:18" ht="18.75">
      <c r="A57" s="120" t="s">
        <v>126</v>
      </c>
      <c r="B57" s="11" t="s">
        <v>2</v>
      </c>
      <c r="C57" s="128">
        <v>3</v>
      </c>
      <c r="D57" s="11" t="s">
        <v>7</v>
      </c>
      <c r="E57" s="1" t="s">
        <v>15</v>
      </c>
      <c r="F57" s="1">
        <v>24.64</v>
      </c>
      <c r="G57" s="48" t="s">
        <v>52</v>
      </c>
      <c r="H57" s="1">
        <v>3.7499999999999999E-2</v>
      </c>
      <c r="I57" s="48">
        <v>1</v>
      </c>
      <c r="J57" s="71">
        <v>23000</v>
      </c>
      <c r="K57" s="105">
        <f>Таблица523[[#This Row],[1 шт. = m3]]*Таблица523[[#This Row],[Кол-во шт.]]*Таблица523[[#This Row],[Цена за m3]]</f>
        <v>862.5</v>
      </c>
      <c r="L57" s="51"/>
      <c r="M57" s="54" t="s">
        <v>76</v>
      </c>
      <c r="N57" s="1">
        <v>3.7499999999999999E-2</v>
      </c>
      <c r="O57" s="81">
        <v>1</v>
      </c>
      <c r="P57" s="71">
        <v>22000</v>
      </c>
      <c r="Q57" s="89">
        <f>Таблица523[[#This Row],[1 = m3 ]]*Таблица523[[#This Row],[Кол-во]]*Таблица523[[#This Row],[Цена -m3]]</f>
        <v>825</v>
      </c>
      <c r="R57" s="112"/>
    </row>
    <row r="58" spans="1:18" ht="18.75">
      <c r="A58" s="120" t="s">
        <v>97</v>
      </c>
      <c r="B58" s="29" t="s">
        <v>2</v>
      </c>
      <c r="C58" s="129">
        <v>3</v>
      </c>
      <c r="D58" s="29" t="s">
        <v>7</v>
      </c>
      <c r="E58" s="1" t="s">
        <v>16</v>
      </c>
      <c r="F58" s="1">
        <v>17.739999999999998</v>
      </c>
      <c r="G58" s="48" t="s">
        <v>52</v>
      </c>
      <c r="H58" s="5">
        <v>2.7E-2</v>
      </c>
      <c r="I58" s="48">
        <v>1</v>
      </c>
      <c r="J58" s="64">
        <v>23000</v>
      </c>
      <c r="K58" s="70">
        <f>Таблица523[[#This Row],[1 шт. = m3]]*Таблица523[[#This Row],[Кол-во шт.]]*Таблица523[[#This Row],[Цена за m3]]</f>
        <v>621</v>
      </c>
      <c r="L58" s="51"/>
      <c r="M58" s="54" t="s">
        <v>76</v>
      </c>
      <c r="N58" s="5">
        <v>2.7E-2</v>
      </c>
      <c r="O58" s="81">
        <v>1</v>
      </c>
      <c r="P58" s="64">
        <v>22000</v>
      </c>
      <c r="Q58" s="88">
        <f>Таблица523[[#This Row],[1 = m3 ]]*Таблица523[[#This Row],[Кол-во]]*Таблица523[[#This Row],[Цена -m3]]</f>
        <v>594</v>
      </c>
      <c r="R58" s="112"/>
    </row>
    <row r="59" spans="1:18" ht="18.75">
      <c r="A59" s="120" t="s">
        <v>98</v>
      </c>
      <c r="B59" s="11" t="s">
        <v>2</v>
      </c>
      <c r="C59" s="128">
        <v>3</v>
      </c>
      <c r="D59" s="11" t="s">
        <v>7</v>
      </c>
      <c r="E59" s="1" t="s">
        <v>17</v>
      </c>
      <c r="F59" s="1">
        <v>23.65</v>
      </c>
      <c r="G59" s="48" t="s">
        <v>52</v>
      </c>
      <c r="H59" s="1">
        <v>3.5999999999999997E-2</v>
      </c>
      <c r="I59" s="48">
        <v>1</v>
      </c>
      <c r="J59" s="71">
        <v>23000</v>
      </c>
      <c r="K59" s="105">
        <f>Таблица523[[#This Row],[1 шт. = m3]]*Таблица523[[#This Row],[Кол-во шт.]]*Таблица523[[#This Row],[Цена за m3]]</f>
        <v>827.99999999999989</v>
      </c>
      <c r="L59" s="51"/>
      <c r="M59" s="54" t="s">
        <v>76</v>
      </c>
      <c r="N59" s="1">
        <v>3.5999999999999997E-2</v>
      </c>
      <c r="O59" s="81">
        <v>1</v>
      </c>
      <c r="P59" s="71">
        <v>22000</v>
      </c>
      <c r="Q59" s="89">
        <f>Таблица523[[#This Row],[1 = m3 ]]*Таблица523[[#This Row],[Кол-во]]*Таблица523[[#This Row],[Цена -m3]]</f>
        <v>791.99999999999989</v>
      </c>
      <c r="R59" s="112"/>
    </row>
    <row r="60" spans="1:18" ht="18.75">
      <c r="A60" s="120" t="s">
        <v>127</v>
      </c>
      <c r="B60" s="48" t="s">
        <v>2</v>
      </c>
      <c r="C60" s="183">
        <v>3</v>
      </c>
      <c r="D60" s="48" t="s">
        <v>7</v>
      </c>
      <c r="E60" s="48" t="s">
        <v>11</v>
      </c>
      <c r="F60" s="48">
        <v>9.86</v>
      </c>
      <c r="G60" s="48" t="s">
        <v>52</v>
      </c>
      <c r="H60" s="48">
        <v>1.4999999999999999E-2</v>
      </c>
      <c r="I60" s="48">
        <v>1</v>
      </c>
      <c r="J60" s="168">
        <v>23000</v>
      </c>
      <c r="K60" s="142">
        <f>Таблица523[[#This Row],[1 шт. = m3]]*Таблица523[[#This Row],[Кол-во шт.]]*Таблица523[[#This Row],[Цена за m3]]</f>
        <v>345</v>
      </c>
      <c r="L60" s="51"/>
      <c r="M60" s="177" t="s">
        <v>76</v>
      </c>
      <c r="N60" s="81">
        <v>1.4999999999999999E-2</v>
      </c>
      <c r="O60" s="177">
        <v>1</v>
      </c>
      <c r="P60" s="172">
        <v>22000</v>
      </c>
      <c r="Q60" s="173">
        <f>Таблица523[[#This Row],[1 = m3 ]]*Таблица523[[#This Row],[Кол-во]]*Таблица523[[#This Row],[Цена -m3]]</f>
        <v>330</v>
      </c>
      <c r="R60" s="112"/>
    </row>
    <row r="61" spans="1:18" ht="18.75">
      <c r="A61" s="120" t="s">
        <v>128</v>
      </c>
      <c r="B61" s="1" t="s">
        <v>2</v>
      </c>
      <c r="C61" s="126">
        <v>3</v>
      </c>
      <c r="D61" s="1" t="s">
        <v>7</v>
      </c>
      <c r="E61" s="1" t="s">
        <v>18</v>
      </c>
      <c r="F61" s="1">
        <v>12.32</v>
      </c>
      <c r="G61" s="48" t="s">
        <v>52</v>
      </c>
      <c r="H61" s="5">
        <v>1.8749999999999999E-2</v>
      </c>
      <c r="I61" s="48">
        <v>1</v>
      </c>
      <c r="J61" s="62">
        <v>23000</v>
      </c>
      <c r="K61" s="106">
        <f>Таблица523[[#This Row],[1 шт. = m3]]*Таблица523[[#This Row],[Кол-во шт.]]*Таблица523[[#This Row],[Цена за m3]]</f>
        <v>431.25</v>
      </c>
      <c r="L61" s="51"/>
      <c r="M61" s="54" t="s">
        <v>76</v>
      </c>
      <c r="N61" s="5">
        <v>1.8749999999999999E-2</v>
      </c>
      <c r="O61" s="81">
        <v>1</v>
      </c>
      <c r="P61" s="71">
        <v>22000</v>
      </c>
      <c r="Q61" s="89">
        <f>Таблица523[[#This Row],[1 = m3 ]]*Таблица523[[#This Row],[Кол-во]]*Таблица523[[#This Row],[Цена -m3]]</f>
        <v>412.5</v>
      </c>
      <c r="R61" s="112"/>
    </row>
    <row r="62" spans="1:18" ht="18.75">
      <c r="A62" s="120" t="s">
        <v>108</v>
      </c>
      <c r="B62" s="1" t="s">
        <v>2</v>
      </c>
      <c r="C62" s="126">
        <v>3</v>
      </c>
      <c r="D62" s="1" t="s">
        <v>7</v>
      </c>
      <c r="E62" s="1" t="s">
        <v>12</v>
      </c>
      <c r="F62" s="1">
        <v>14.78</v>
      </c>
      <c r="G62" s="48" t="s">
        <v>52</v>
      </c>
      <c r="H62" s="5">
        <v>2.2499999999999999E-2</v>
      </c>
      <c r="I62" s="48">
        <v>1</v>
      </c>
      <c r="J62" s="62">
        <v>23000</v>
      </c>
      <c r="K62" s="106">
        <f>Таблица523[[#This Row],[1 шт. = m3]]*Таблица523[[#This Row],[Кол-во шт.]]*Таблица523[[#This Row],[Цена за m3]]</f>
        <v>517.5</v>
      </c>
      <c r="L62" s="51"/>
      <c r="M62" s="54" t="s">
        <v>76</v>
      </c>
      <c r="N62" s="5">
        <v>2.2499999999999999E-2</v>
      </c>
      <c r="O62" s="81">
        <v>1</v>
      </c>
      <c r="P62" s="64">
        <v>22000</v>
      </c>
      <c r="Q62" s="88">
        <f>Таблица523[[#This Row],[1 = m3 ]]*Таблица523[[#This Row],[Кол-во]]*Таблица523[[#This Row],[Цена -m3]]</f>
        <v>495</v>
      </c>
      <c r="R62" s="112"/>
    </row>
    <row r="63" spans="1:18" ht="18.75">
      <c r="A63" s="120" t="s">
        <v>129</v>
      </c>
      <c r="B63" s="1" t="s">
        <v>2</v>
      </c>
      <c r="C63" s="126">
        <v>3</v>
      </c>
      <c r="D63" s="1" t="s">
        <v>7</v>
      </c>
      <c r="E63" s="1" t="s">
        <v>14</v>
      </c>
      <c r="F63" s="1">
        <v>19.71</v>
      </c>
      <c r="G63" s="48" t="s">
        <v>52</v>
      </c>
      <c r="H63" s="5">
        <v>2.7E-2</v>
      </c>
      <c r="I63" s="48">
        <v>1</v>
      </c>
      <c r="J63" s="62">
        <v>23000</v>
      </c>
      <c r="K63" s="106">
        <f>Таблица523[[#This Row],[1 шт. = m3]]*Таблица523[[#This Row],[Кол-во шт.]]*Таблица523[[#This Row],[Цена за m3]]</f>
        <v>621</v>
      </c>
      <c r="L63" s="51"/>
      <c r="M63" s="54" t="s">
        <v>76</v>
      </c>
      <c r="N63" s="5">
        <v>2.7E-2</v>
      </c>
      <c r="O63" s="81">
        <v>1</v>
      </c>
      <c r="P63" s="71">
        <v>22000</v>
      </c>
      <c r="Q63" s="89">
        <f>Таблица523[[#This Row],[1 = m3 ]]*Таблица523[[#This Row],[Кол-во]]*Таблица523[[#This Row],[Цена -m3]]</f>
        <v>594</v>
      </c>
      <c r="R63" s="112"/>
    </row>
    <row r="64" spans="1:18" ht="18.75">
      <c r="A64" s="120" t="s">
        <v>110</v>
      </c>
      <c r="B64" s="1" t="s">
        <v>2</v>
      </c>
      <c r="C64" s="126">
        <v>3</v>
      </c>
      <c r="D64" s="1" t="s">
        <v>7</v>
      </c>
      <c r="E64" s="1" t="s">
        <v>19</v>
      </c>
      <c r="F64" s="1">
        <v>11.83</v>
      </c>
      <c r="G64" s="48" t="s">
        <v>52</v>
      </c>
      <c r="H64" s="5">
        <v>3.5999999999999997E-2</v>
      </c>
      <c r="I64" s="48">
        <v>1</v>
      </c>
      <c r="J64" s="62">
        <v>23000</v>
      </c>
      <c r="K64" s="106">
        <f>Таблица523[[#This Row],[1 шт. = m3]]*Таблица523[[#This Row],[Кол-во шт.]]*Таблица523[[#This Row],[Цена за m3]]</f>
        <v>827.99999999999989</v>
      </c>
      <c r="L64" s="51"/>
      <c r="M64" s="54" t="s">
        <v>76</v>
      </c>
      <c r="N64" s="5">
        <v>3.5999999999999997E-2</v>
      </c>
      <c r="O64" s="81">
        <v>1</v>
      </c>
      <c r="P64" s="64">
        <v>22000</v>
      </c>
      <c r="Q64" s="88">
        <f>Таблица523[[#This Row],[1 = m3 ]]*Таблица523[[#This Row],[Кол-во]]*Таблица523[[#This Row],[Цена -m3]]</f>
        <v>791.99999999999989</v>
      </c>
      <c r="R64" s="112"/>
    </row>
    <row r="65" spans="1:18" ht="18.75">
      <c r="A65" s="120" t="s">
        <v>111</v>
      </c>
      <c r="B65" s="1" t="s">
        <v>2</v>
      </c>
      <c r="C65" s="126">
        <v>3</v>
      </c>
      <c r="D65" s="1" t="s">
        <v>7</v>
      </c>
      <c r="E65" s="1" t="s">
        <v>16</v>
      </c>
      <c r="F65" s="1">
        <v>17.739999999999998</v>
      </c>
      <c r="G65" s="48" t="s">
        <v>52</v>
      </c>
      <c r="H65" s="5">
        <v>4.8000000000000001E-2</v>
      </c>
      <c r="I65" s="48">
        <v>1</v>
      </c>
      <c r="J65" s="62">
        <v>23000</v>
      </c>
      <c r="K65" s="106">
        <f>Таблица523[[#This Row],[1 шт. = m3]]*Таблица523[[#This Row],[Кол-во шт.]]*Таблица523[[#This Row],[Цена за m3]]</f>
        <v>1104</v>
      </c>
      <c r="L65" s="51"/>
      <c r="M65" s="54" t="s">
        <v>76</v>
      </c>
      <c r="N65" s="5">
        <v>4.8000000000000001E-2</v>
      </c>
      <c r="O65" s="81">
        <v>1</v>
      </c>
      <c r="P65" s="71">
        <v>22000</v>
      </c>
      <c r="Q65" s="89">
        <f>Таблица523[[#This Row],[1 = m3 ]]*Таблица523[[#This Row],[Кол-во]]*Таблица523[[#This Row],[Цена -m3]]</f>
        <v>1056</v>
      </c>
      <c r="R65" s="112"/>
    </row>
    <row r="66" spans="1:18" ht="18.75">
      <c r="A66" s="120" t="s">
        <v>112</v>
      </c>
      <c r="B66" s="1" t="s">
        <v>2</v>
      </c>
      <c r="C66" s="126">
        <v>3</v>
      </c>
      <c r="D66" s="1" t="s">
        <v>7</v>
      </c>
      <c r="E66" s="1" t="s">
        <v>10</v>
      </c>
      <c r="F66" s="1">
        <v>15.77</v>
      </c>
      <c r="G66" s="48" t="s">
        <v>52</v>
      </c>
      <c r="H66" s="5">
        <v>0.03</v>
      </c>
      <c r="I66" s="48">
        <v>1</v>
      </c>
      <c r="J66" s="62">
        <v>23000</v>
      </c>
      <c r="K66" s="106">
        <f>Таблица523[[#This Row],[1 шт. = m3]]*Таблица523[[#This Row],[Кол-во шт.]]*Таблица523[[#This Row],[Цена за m3]]</f>
        <v>690</v>
      </c>
      <c r="L66" s="51"/>
      <c r="M66" s="54" t="s">
        <v>76</v>
      </c>
      <c r="N66" s="5">
        <v>0.03</v>
      </c>
      <c r="O66" s="81">
        <v>1</v>
      </c>
      <c r="P66" s="64">
        <v>22000</v>
      </c>
      <c r="Q66" s="88">
        <f>Таблица523[[#This Row],[1 = m3 ]]*Таблица523[[#This Row],[Кол-во]]*Таблица523[[#This Row],[Цена -m3]]</f>
        <v>660</v>
      </c>
      <c r="R66" s="112"/>
    </row>
    <row r="67" spans="1:18" ht="18.75">
      <c r="A67" s="120" t="s">
        <v>113</v>
      </c>
      <c r="B67" s="1" t="s">
        <v>2</v>
      </c>
      <c r="C67" s="126">
        <v>3</v>
      </c>
      <c r="D67" s="1" t="s">
        <v>7</v>
      </c>
      <c r="E67" s="1" t="s">
        <v>17</v>
      </c>
      <c r="F67" s="1">
        <v>23.65</v>
      </c>
      <c r="G67" s="48" t="s">
        <v>52</v>
      </c>
      <c r="H67" s="5">
        <v>4.4999999999999998E-2</v>
      </c>
      <c r="I67" s="48">
        <v>1</v>
      </c>
      <c r="J67" s="62">
        <v>23000</v>
      </c>
      <c r="K67" s="106">
        <f>Таблица523[[#This Row],[1 шт. = m3]]*Таблица523[[#This Row],[Кол-во шт.]]*Таблица523[[#This Row],[Цена за m3]]</f>
        <v>1035</v>
      </c>
      <c r="L67" s="51"/>
      <c r="M67" s="54" t="s">
        <v>76</v>
      </c>
      <c r="N67" s="5">
        <v>4.4999999999999998E-2</v>
      </c>
      <c r="O67" s="81">
        <v>1</v>
      </c>
      <c r="P67" s="71">
        <v>22000</v>
      </c>
      <c r="Q67" s="89">
        <f>Таблица523[[#This Row],[1 = m3 ]]*Таблица523[[#This Row],[Кол-во]]*Таблица523[[#This Row],[Цена -m3]]</f>
        <v>990</v>
      </c>
      <c r="R67" s="112"/>
    </row>
    <row r="68" spans="1:18" ht="18.75">
      <c r="A68" s="120" t="s">
        <v>114</v>
      </c>
      <c r="B68" s="1" t="s">
        <v>2</v>
      </c>
      <c r="C68" s="126">
        <v>3</v>
      </c>
      <c r="D68" s="1" t="s">
        <v>7</v>
      </c>
      <c r="E68" s="1" t="s">
        <v>20</v>
      </c>
      <c r="F68" s="1">
        <v>31.54</v>
      </c>
      <c r="G68" s="48" t="s">
        <v>52</v>
      </c>
      <c r="H68" s="5">
        <v>6.4000000000000001E-2</v>
      </c>
      <c r="I68" s="48">
        <v>1</v>
      </c>
      <c r="J68" s="62">
        <v>23000</v>
      </c>
      <c r="K68" s="106">
        <f>Таблица523[[#This Row],[1 шт. = m3]]*Таблица523[[#This Row],[Кол-во шт.]]*Таблица523[[#This Row],[Цена за m3]]</f>
        <v>1472</v>
      </c>
      <c r="L68" s="51"/>
      <c r="M68" s="54" t="s">
        <v>76</v>
      </c>
      <c r="N68" s="5">
        <v>6.4000000000000001E-2</v>
      </c>
      <c r="O68" s="81">
        <v>1</v>
      </c>
      <c r="P68" s="64">
        <v>22000</v>
      </c>
      <c r="Q68" s="88">
        <f>Таблица523[[#This Row],[1 = m3 ]]*Таблица523[[#This Row],[Кол-во]]*Таблица523[[#This Row],[Цена -m3]]</f>
        <v>1408</v>
      </c>
      <c r="R68" s="112"/>
    </row>
    <row r="69" spans="1:18" ht="18.75">
      <c r="A69" s="120" t="s">
        <v>115</v>
      </c>
      <c r="B69" s="1" t="s">
        <v>2</v>
      </c>
      <c r="C69" s="126">
        <v>3</v>
      </c>
      <c r="D69" s="1" t="s">
        <v>7</v>
      </c>
      <c r="E69" s="1" t="s">
        <v>16</v>
      </c>
      <c r="F69" s="1">
        <v>16.21</v>
      </c>
      <c r="G69" s="48" t="s">
        <v>52</v>
      </c>
      <c r="H69" s="5">
        <v>2.7E-2</v>
      </c>
      <c r="I69" s="48">
        <v>1</v>
      </c>
      <c r="J69" s="62">
        <v>23000</v>
      </c>
      <c r="K69" s="106">
        <f>Таблица523[[#This Row],[1 шт. = m3]]*Таблица523[[#This Row],[Кол-во шт.]]*Таблица523[[#This Row],[Цена за m3]]</f>
        <v>621</v>
      </c>
      <c r="L69" s="51"/>
      <c r="M69" s="54" t="s">
        <v>76</v>
      </c>
      <c r="N69" s="5">
        <v>2.7E-2</v>
      </c>
      <c r="O69" s="81">
        <v>1</v>
      </c>
      <c r="P69" s="71">
        <v>22000</v>
      </c>
      <c r="Q69" s="89">
        <f>Таблица523[[#This Row],[1 = m3 ]]*Таблица523[[#This Row],[Кол-во]]*Таблица523[[#This Row],[Цена -m3]]</f>
        <v>594</v>
      </c>
      <c r="R69" s="112"/>
    </row>
    <row r="70" spans="1:18" ht="18.75">
      <c r="A70" s="120" t="s">
        <v>116</v>
      </c>
      <c r="B70" s="1" t="s">
        <v>2</v>
      </c>
      <c r="C70" s="126">
        <v>3</v>
      </c>
      <c r="D70" s="1" t="s">
        <v>7</v>
      </c>
      <c r="E70" s="1" t="s">
        <v>21</v>
      </c>
      <c r="F70" s="1" t="s">
        <v>5</v>
      </c>
      <c r="G70" s="48" t="s">
        <v>52</v>
      </c>
      <c r="H70" s="5">
        <v>4.0500000000000001E-2</v>
      </c>
      <c r="I70" s="48">
        <v>1</v>
      </c>
      <c r="J70" s="62">
        <v>23000</v>
      </c>
      <c r="K70" s="106">
        <f>Таблица523[[#This Row],[1 шт. = m3]]*Таблица523[[#This Row],[Кол-во шт.]]*Таблица523[[#This Row],[Цена за m3]]</f>
        <v>931.5</v>
      </c>
      <c r="L70" s="51"/>
      <c r="M70" s="54" t="s">
        <v>76</v>
      </c>
      <c r="N70" s="5">
        <v>4.0500000000000001E-2</v>
      </c>
      <c r="O70" s="81">
        <v>1</v>
      </c>
      <c r="P70" s="64">
        <v>22000</v>
      </c>
      <c r="Q70" s="88">
        <f>Таблица523[[#This Row],[1 = m3 ]]*Таблица523[[#This Row],[Кол-во]]*Таблица523[[#This Row],[Цена -m3]]</f>
        <v>891</v>
      </c>
      <c r="R70" s="112"/>
    </row>
    <row r="71" spans="1:18" ht="18.75">
      <c r="A71" s="120" t="s">
        <v>117</v>
      </c>
      <c r="B71" s="1" t="s">
        <v>2</v>
      </c>
      <c r="C71" s="126">
        <v>3</v>
      </c>
      <c r="D71" s="1" t="s">
        <v>7</v>
      </c>
      <c r="E71" s="1" t="s">
        <v>22</v>
      </c>
      <c r="F71" s="1" t="s">
        <v>6</v>
      </c>
      <c r="G71" s="48" t="s">
        <v>52</v>
      </c>
      <c r="H71" s="5">
        <v>5.3999999999999999E-2</v>
      </c>
      <c r="I71" s="48">
        <v>1</v>
      </c>
      <c r="J71" s="62">
        <v>23000</v>
      </c>
      <c r="K71" s="106">
        <f>Таблица523[[#This Row],[1 шт. = m3]]*Таблица523[[#This Row],[Кол-во шт.]]*Таблица523[[#This Row],[Цена за m3]]</f>
        <v>1242</v>
      </c>
      <c r="L71" s="51"/>
      <c r="M71" s="54" t="s">
        <v>76</v>
      </c>
      <c r="N71" s="5">
        <v>5.3999999999999999E-2</v>
      </c>
      <c r="O71" s="81">
        <v>1</v>
      </c>
      <c r="P71" s="71">
        <v>22000</v>
      </c>
      <c r="Q71" s="89">
        <f>Таблица523[[#This Row],[1 = m3 ]]*Таблица523[[#This Row],[Кол-во]]*Таблица523[[#This Row],[Цена -m3]]</f>
        <v>1188</v>
      </c>
      <c r="R71" s="112"/>
    </row>
    <row r="72" spans="1:18" ht="18.75">
      <c r="A72" s="120" t="s">
        <v>118</v>
      </c>
      <c r="B72" s="1" t="s">
        <v>2</v>
      </c>
      <c r="C72" s="126">
        <v>3</v>
      </c>
      <c r="D72" s="1" t="s">
        <v>7</v>
      </c>
      <c r="E72" s="1" t="s">
        <v>14</v>
      </c>
      <c r="F72" s="1">
        <v>19.71</v>
      </c>
      <c r="G72" s="48" t="s">
        <v>52</v>
      </c>
      <c r="H72" s="5">
        <v>0.06</v>
      </c>
      <c r="I72" s="48">
        <v>1</v>
      </c>
      <c r="J72" s="62">
        <v>23000</v>
      </c>
      <c r="K72" s="106">
        <f>Таблица523[[#This Row],[1 шт. = m3]]*Таблица523[[#This Row],[Кол-во шт.]]*Таблица523[[#This Row],[Цена за m3]]</f>
        <v>1380</v>
      </c>
      <c r="L72" s="51"/>
      <c r="M72" s="54" t="s">
        <v>76</v>
      </c>
      <c r="N72" s="5">
        <v>0.06</v>
      </c>
      <c r="O72" s="81">
        <v>1</v>
      </c>
      <c r="P72" s="64">
        <v>22000</v>
      </c>
      <c r="Q72" s="88">
        <f>Таблица523[[#This Row],[1 = m3 ]]*Таблица523[[#This Row],[Кол-во]]*Таблица523[[#This Row],[Цена -m3]]</f>
        <v>1320</v>
      </c>
      <c r="R72" s="112"/>
    </row>
    <row r="73" spans="1:18" ht="18.75">
      <c r="A73" s="120" t="s">
        <v>119</v>
      </c>
      <c r="B73" s="1" t="s">
        <v>2</v>
      </c>
      <c r="C73" s="126">
        <v>3</v>
      </c>
      <c r="D73" s="1" t="s">
        <v>7</v>
      </c>
      <c r="E73" s="1" t="s">
        <v>23</v>
      </c>
      <c r="F73" s="1">
        <v>29.57</v>
      </c>
      <c r="G73" s="48" t="s">
        <v>52</v>
      </c>
      <c r="H73" s="5">
        <v>7.4999999999999997E-2</v>
      </c>
      <c r="I73" s="48">
        <v>1</v>
      </c>
      <c r="J73" s="62">
        <v>23000</v>
      </c>
      <c r="K73" s="106">
        <f>Таблица523[[#This Row],[1 шт. = m3]]*Таблица523[[#This Row],[Кол-во шт.]]*Таблица523[[#This Row],[Цена за m3]]</f>
        <v>1725</v>
      </c>
      <c r="L73" s="51"/>
      <c r="M73" s="54" t="s">
        <v>76</v>
      </c>
      <c r="N73" s="5">
        <v>7.4999999999999997E-2</v>
      </c>
      <c r="O73" s="81">
        <v>1</v>
      </c>
      <c r="P73" s="71">
        <v>22000</v>
      </c>
      <c r="Q73" s="89">
        <f>Таблица523[[#This Row],[1 = m3 ]]*Таблица523[[#This Row],[Кол-во]]*Таблица523[[#This Row],[Цена -m3]]</f>
        <v>1650</v>
      </c>
      <c r="R73" s="112"/>
    </row>
    <row r="74" spans="1:18" ht="18.75">
      <c r="A74" s="120" t="s">
        <v>120</v>
      </c>
      <c r="B74" s="1" t="s">
        <v>2</v>
      </c>
      <c r="C74" s="126">
        <v>3</v>
      </c>
      <c r="D74" s="1" t="s">
        <v>7</v>
      </c>
      <c r="E74" s="1" t="s">
        <v>24</v>
      </c>
      <c r="F74" s="1">
        <v>34.49</v>
      </c>
      <c r="G74" s="48" t="s">
        <v>52</v>
      </c>
      <c r="H74" s="5">
        <v>5.3999999999999999E-2</v>
      </c>
      <c r="I74" s="48">
        <v>1</v>
      </c>
      <c r="J74" s="62">
        <v>23000</v>
      </c>
      <c r="K74" s="106">
        <f>Таблица523[[#This Row],[1 шт. = m3]]*Таблица523[[#This Row],[Кол-во шт.]]*Таблица523[[#This Row],[Цена за m3]]</f>
        <v>1242</v>
      </c>
      <c r="L74" s="51"/>
      <c r="M74" s="54" t="s">
        <v>76</v>
      </c>
      <c r="N74" s="5">
        <v>5.3999999999999999E-2</v>
      </c>
      <c r="O74" s="81">
        <v>1</v>
      </c>
      <c r="P74" s="64">
        <v>22000</v>
      </c>
      <c r="Q74" s="88">
        <f>Таблица523[[#This Row],[1 = m3 ]]*Таблица523[[#This Row],[Кол-во]]*Таблица523[[#This Row],[Цена -m3]]</f>
        <v>1188</v>
      </c>
      <c r="R74" s="112"/>
    </row>
    <row r="75" spans="1:18" ht="18.75">
      <c r="A75" s="120" t="s">
        <v>121</v>
      </c>
      <c r="B75" s="1" t="s">
        <v>2</v>
      </c>
      <c r="C75" s="126">
        <v>3</v>
      </c>
      <c r="D75" s="1" t="s">
        <v>7</v>
      </c>
      <c r="E75" s="1" t="s">
        <v>25</v>
      </c>
      <c r="F75" s="1">
        <v>39.42</v>
      </c>
      <c r="G75" s="48" t="s">
        <v>52</v>
      </c>
      <c r="H75" s="5">
        <v>0.06</v>
      </c>
      <c r="I75" s="48">
        <v>1</v>
      </c>
      <c r="J75" s="62">
        <v>23000</v>
      </c>
      <c r="K75" s="106">
        <f>Таблица523[[#This Row],[1 шт. = m3]]*Таблица523[[#This Row],[Кол-во шт.]]*Таблица523[[#This Row],[Цена за m3]]</f>
        <v>1380</v>
      </c>
      <c r="L75" s="51"/>
      <c r="M75" s="54" t="s">
        <v>76</v>
      </c>
      <c r="N75" s="5">
        <v>0.06</v>
      </c>
      <c r="O75" s="81">
        <v>1</v>
      </c>
      <c r="P75" s="71">
        <v>22000</v>
      </c>
      <c r="Q75" s="89">
        <f>Таблица523[[#This Row],[1 = m3 ]]*Таблица523[[#This Row],[Кол-во]]*Таблица523[[#This Row],[Цена -m3]]</f>
        <v>1320</v>
      </c>
      <c r="R75" s="112"/>
    </row>
    <row r="76" spans="1:18" ht="18.75">
      <c r="A76" s="120" t="s">
        <v>122</v>
      </c>
      <c r="B76" s="1" t="s">
        <v>2</v>
      </c>
      <c r="C76" s="126">
        <v>3</v>
      </c>
      <c r="D76" s="1" t="s">
        <v>7</v>
      </c>
      <c r="E76" s="1" t="s">
        <v>26</v>
      </c>
      <c r="F76" s="1">
        <v>49.28</v>
      </c>
      <c r="G76" s="48" t="s">
        <v>52</v>
      </c>
      <c r="H76" s="5">
        <v>5.8000000000000003E-2</v>
      </c>
      <c r="I76" s="48">
        <v>1</v>
      </c>
      <c r="J76" s="62">
        <v>23000</v>
      </c>
      <c r="K76" s="106">
        <f>Таблица523[[#This Row],[1 шт. = m3]]*Таблица523[[#This Row],[Кол-во шт.]]*Таблица523[[#This Row],[Цена за m3]]</f>
        <v>1334</v>
      </c>
      <c r="L76" s="51"/>
      <c r="M76" s="54" t="s">
        <v>76</v>
      </c>
      <c r="N76" s="5">
        <v>5.8000000000000003E-2</v>
      </c>
      <c r="O76" s="81">
        <v>1</v>
      </c>
      <c r="P76" s="71">
        <v>22000</v>
      </c>
      <c r="Q76" s="89">
        <f>Таблица523[[#This Row],[1 = m3 ]]*Таблица523[[#This Row],[Кол-во]]*Таблица523[[#This Row],[Цена -m3]]</f>
        <v>1276</v>
      </c>
      <c r="R76" s="112"/>
    </row>
    <row r="77" spans="1:18" ht="18.75">
      <c r="A77" s="120" t="s">
        <v>123</v>
      </c>
      <c r="B77" s="1" t="s">
        <v>2</v>
      </c>
      <c r="C77" s="126">
        <v>3</v>
      </c>
      <c r="D77" s="1" t="s">
        <v>7</v>
      </c>
      <c r="E77" s="1" t="s">
        <v>22</v>
      </c>
      <c r="F77" s="1">
        <v>35.479999999999997</v>
      </c>
      <c r="G77" s="48" t="s">
        <v>52</v>
      </c>
      <c r="H77" s="5">
        <v>0.03</v>
      </c>
      <c r="I77" s="48">
        <v>1</v>
      </c>
      <c r="J77" s="62">
        <v>23000</v>
      </c>
      <c r="K77" s="106">
        <f>Таблица523[[#This Row],[1 шт. = m3]]*Таблица523[[#This Row],[Кол-во шт.]]*Таблица523[[#This Row],[Цена за m3]]</f>
        <v>690</v>
      </c>
      <c r="L77" s="51"/>
      <c r="M77" s="54" t="s">
        <v>76</v>
      </c>
      <c r="N77" s="5">
        <v>0.03</v>
      </c>
      <c r="O77" s="81">
        <v>1</v>
      </c>
      <c r="P77" s="71">
        <v>22000</v>
      </c>
      <c r="Q77" s="89">
        <f>Таблица523[[#This Row],[1 = m3 ]]*Таблица523[[#This Row],[Кол-во]]*Таблица523[[#This Row],[Цена -m3]]</f>
        <v>660</v>
      </c>
      <c r="R77" s="112"/>
    </row>
    <row r="78" spans="1:18" ht="18.75">
      <c r="A78" s="120" t="s">
        <v>124</v>
      </c>
      <c r="B78" s="1" t="s">
        <v>2</v>
      </c>
      <c r="C78" s="126">
        <v>3</v>
      </c>
      <c r="D78" s="1" t="s">
        <v>7</v>
      </c>
      <c r="E78" s="1" t="s">
        <v>26</v>
      </c>
      <c r="F78" s="1">
        <v>47.3</v>
      </c>
      <c r="G78" s="48" t="s">
        <v>52</v>
      </c>
      <c r="H78" s="5">
        <v>7.1999999999999995E-2</v>
      </c>
      <c r="I78" s="48">
        <v>1</v>
      </c>
      <c r="J78" s="62">
        <v>23000</v>
      </c>
      <c r="K78" s="106">
        <f>Таблица523[[#This Row],[1 шт. = m3]]*Таблица523[[#This Row],[Кол-во шт.]]*Таблица523[[#This Row],[Цена за m3]]</f>
        <v>1655.9999999999998</v>
      </c>
      <c r="L78" s="51"/>
      <c r="M78" s="54" t="s">
        <v>76</v>
      </c>
      <c r="N78" s="5">
        <v>7.1999999999999995E-2</v>
      </c>
      <c r="O78" s="81">
        <v>1</v>
      </c>
      <c r="P78" s="71">
        <v>22000</v>
      </c>
      <c r="Q78" s="89">
        <f>Таблица523[[#This Row],[1 = m3 ]]*Таблица523[[#This Row],[Кол-во]]*Таблица523[[#This Row],[Цена -m3]]</f>
        <v>1583.9999999999998</v>
      </c>
      <c r="R78" s="112"/>
    </row>
    <row r="79" spans="1:18" ht="18.75">
      <c r="A79" s="156" t="s">
        <v>125</v>
      </c>
      <c r="B79" s="28" t="s">
        <v>2</v>
      </c>
      <c r="C79" s="128">
        <v>3</v>
      </c>
      <c r="D79" s="5" t="s">
        <v>7</v>
      </c>
      <c r="E79" s="28" t="s">
        <v>27</v>
      </c>
      <c r="F79" s="28">
        <v>49.3</v>
      </c>
      <c r="G79" s="56" t="s">
        <v>52</v>
      </c>
      <c r="H79" s="28">
        <v>1.7999999999999999E-2</v>
      </c>
      <c r="I79" s="56">
        <v>1</v>
      </c>
      <c r="J79" s="109">
        <v>23000</v>
      </c>
      <c r="K79" s="107">
        <f>Таблица523[[#This Row],[1 шт. = m3]]*Таблица523[[#This Row],[Кол-во шт.]]*Таблица523[[#This Row],[Цена за m3]]</f>
        <v>413.99999999999994</v>
      </c>
      <c r="L79" s="51"/>
      <c r="M79" s="54" t="s">
        <v>76</v>
      </c>
      <c r="N79" s="28">
        <v>1.7999999999999999E-2</v>
      </c>
      <c r="O79" s="81">
        <v>1</v>
      </c>
      <c r="P79" s="71">
        <v>22000</v>
      </c>
      <c r="Q79" s="89">
        <f>Таблица523[[#This Row],[1 = m3 ]]*Таблица523[[#This Row],[Кол-во]]*Таблица523[[#This Row],[Цена -m3]]</f>
        <v>395.99999999999994</v>
      </c>
      <c r="R79" s="112"/>
    </row>
    <row r="80" spans="1:18" ht="21">
      <c r="A80" s="158" t="s">
        <v>62</v>
      </c>
      <c r="B80" s="159"/>
      <c r="C80" s="159"/>
      <c r="D80" s="159"/>
      <c r="E80" s="165"/>
      <c r="F80" s="159"/>
      <c r="G80" s="159"/>
      <c r="H80" s="165"/>
      <c r="I80" s="159"/>
      <c r="J80" s="159"/>
      <c r="K80" s="166"/>
      <c r="L80" s="162"/>
      <c r="M80" s="166"/>
      <c r="N80" s="166"/>
      <c r="O80" s="166"/>
      <c r="P80" s="166"/>
      <c r="Q80" s="211">
        <f>Таблица523[[#This Row],[1 = m3 ]]*Таблица523[[#This Row],[Кол-во]]*Таблица523[[#This Row],[Цена -m3]]</f>
        <v>0</v>
      </c>
      <c r="R80" s="112"/>
    </row>
    <row r="81" spans="1:18" ht="18.75">
      <c r="A81" s="120" t="s">
        <v>130</v>
      </c>
      <c r="B81" s="28" t="s">
        <v>2</v>
      </c>
      <c r="C81" s="128">
        <v>3</v>
      </c>
      <c r="D81" s="28" t="s">
        <v>7</v>
      </c>
      <c r="E81" s="30" t="s">
        <v>28</v>
      </c>
      <c r="F81" s="30">
        <v>4.93</v>
      </c>
      <c r="G81" s="57" t="s">
        <v>52</v>
      </c>
      <c r="H81" s="30">
        <v>7.4999999999999997E-3</v>
      </c>
      <c r="I81" s="48">
        <v>1</v>
      </c>
      <c r="J81" s="71">
        <v>28000</v>
      </c>
      <c r="K81" s="105">
        <f>Таблица523[[#This Row],[1 шт. = m3]]*Таблица523[[#This Row],[Кол-во шт.]]*Таблица523[[#This Row],[Цена за m3]]</f>
        <v>210</v>
      </c>
      <c r="L81" s="51"/>
      <c r="M81" s="54" t="s">
        <v>76</v>
      </c>
      <c r="N81" s="30">
        <v>7.4999999999999997E-3</v>
      </c>
      <c r="O81" s="81">
        <v>1</v>
      </c>
      <c r="P81" s="64">
        <v>26000</v>
      </c>
      <c r="Q81" s="88">
        <f>Таблица523[[#This Row],[1 = m3 ]]*Таблица523[[#This Row],[Кол-во]]*Таблица523[[#This Row],[Цена -m3]]</f>
        <v>195</v>
      </c>
      <c r="R81" s="112"/>
    </row>
    <row r="82" spans="1:18" ht="18.75">
      <c r="A82" s="120" t="s">
        <v>84</v>
      </c>
      <c r="B82" s="29" t="s">
        <v>2</v>
      </c>
      <c r="C82" s="129">
        <v>3</v>
      </c>
      <c r="D82" s="29" t="s">
        <v>7</v>
      </c>
      <c r="E82" s="8" t="s">
        <v>29</v>
      </c>
      <c r="F82" s="8">
        <v>6.16</v>
      </c>
      <c r="G82" s="57" t="s">
        <v>52</v>
      </c>
      <c r="H82" s="5">
        <v>7.4999999999999997E-3</v>
      </c>
      <c r="I82" s="48">
        <v>1</v>
      </c>
      <c r="J82" s="64">
        <v>28000</v>
      </c>
      <c r="K82" s="70">
        <f>Таблица523[[#This Row],[1 шт. = m3]]*Таблица523[[#This Row],[Кол-во шт.]]*Таблица523[[#This Row],[Цена за m3]]</f>
        <v>210</v>
      </c>
      <c r="L82" s="51"/>
      <c r="M82" s="54" t="s">
        <v>76</v>
      </c>
      <c r="N82" s="5">
        <v>7.4999999999999997E-3</v>
      </c>
      <c r="O82" s="81">
        <v>1</v>
      </c>
      <c r="P82" s="71">
        <v>26000</v>
      </c>
      <c r="Q82" s="89">
        <f>Таблица523[[#This Row],[1 = m3 ]]*Таблица523[[#This Row],[Кол-во]]*Таблица523[[#This Row],[Цена -m3]]</f>
        <v>195</v>
      </c>
      <c r="R82" s="112"/>
    </row>
    <row r="83" spans="1:18" ht="18.75">
      <c r="A83" s="120" t="s">
        <v>85</v>
      </c>
      <c r="B83" s="11" t="s">
        <v>2</v>
      </c>
      <c r="C83" s="128">
        <v>3</v>
      </c>
      <c r="D83" s="11" t="s">
        <v>7</v>
      </c>
      <c r="E83" s="5" t="s">
        <v>30</v>
      </c>
      <c r="F83" s="30">
        <v>7.39</v>
      </c>
      <c r="G83" s="57" t="s">
        <v>52</v>
      </c>
      <c r="H83" s="5">
        <v>1.125E-2</v>
      </c>
      <c r="I83" s="48">
        <v>1</v>
      </c>
      <c r="J83" s="71">
        <v>28000</v>
      </c>
      <c r="K83" s="105">
        <f>Таблица523[[#This Row],[1 шт. = m3]]*Таблица523[[#This Row],[Кол-во шт.]]*Таблица523[[#This Row],[Цена за m3]]</f>
        <v>315</v>
      </c>
      <c r="L83" s="51"/>
      <c r="M83" s="54" t="s">
        <v>76</v>
      </c>
      <c r="N83" s="5">
        <v>1.125E-2</v>
      </c>
      <c r="O83" s="81">
        <v>1</v>
      </c>
      <c r="P83" s="64">
        <v>26000</v>
      </c>
      <c r="Q83" s="88">
        <f>Таблица523[[#This Row],[1 = m3 ]]*Таблица523[[#This Row],[Кол-во]]*Таблица523[[#This Row],[Цена -m3]]</f>
        <v>292.5</v>
      </c>
      <c r="R83" s="112"/>
    </row>
    <row r="84" spans="1:18" ht="18.75">
      <c r="A84" s="120" t="s">
        <v>86</v>
      </c>
      <c r="B84" s="29" t="s">
        <v>2</v>
      </c>
      <c r="C84" s="129">
        <v>3</v>
      </c>
      <c r="D84" s="29" t="s">
        <v>7</v>
      </c>
      <c r="E84" s="3" t="s">
        <v>11</v>
      </c>
      <c r="F84" s="1">
        <v>9.86</v>
      </c>
      <c r="G84" s="58" t="s">
        <v>52</v>
      </c>
      <c r="H84" s="5">
        <v>1.4999999999999999E-2</v>
      </c>
      <c r="I84" s="48">
        <v>1</v>
      </c>
      <c r="J84" s="64">
        <v>28000</v>
      </c>
      <c r="K84" s="70">
        <f>Таблица523[[#This Row],[1 шт. = m3]]*Таблица523[[#This Row],[Кол-во шт.]]*Таблица523[[#This Row],[Цена за m3]]</f>
        <v>420</v>
      </c>
      <c r="L84" s="51"/>
      <c r="M84" s="54" t="s">
        <v>76</v>
      </c>
      <c r="N84" s="5">
        <v>1.4999999999999999E-2</v>
      </c>
      <c r="O84" s="81">
        <v>1</v>
      </c>
      <c r="P84" s="71">
        <v>26000</v>
      </c>
      <c r="Q84" s="89">
        <f>Таблица523[[#This Row],[1 = m3 ]]*Таблица523[[#This Row],[Кол-во]]*Таблица523[[#This Row],[Цена -m3]]</f>
        <v>390</v>
      </c>
      <c r="R84" s="112"/>
    </row>
    <row r="85" spans="1:18" ht="18.75">
      <c r="A85" s="120" t="s">
        <v>87</v>
      </c>
      <c r="B85" s="11" t="s">
        <v>2</v>
      </c>
      <c r="C85" s="128">
        <v>3</v>
      </c>
      <c r="D85" s="11" t="s">
        <v>7</v>
      </c>
      <c r="E85" s="1" t="s">
        <v>31</v>
      </c>
      <c r="F85" s="1">
        <v>5.91</v>
      </c>
      <c r="G85" s="58" t="s">
        <v>52</v>
      </c>
      <c r="H85" s="5">
        <v>8.9999999999999993E-3</v>
      </c>
      <c r="I85" s="48">
        <v>1</v>
      </c>
      <c r="J85" s="71">
        <v>28000</v>
      </c>
      <c r="K85" s="105">
        <f>Таблица523[[#This Row],[1 шт. = m3]]*Таблица523[[#This Row],[Кол-во шт.]]*Таблица523[[#This Row],[Цена за m3]]</f>
        <v>251.99999999999997</v>
      </c>
      <c r="L85" s="51"/>
      <c r="M85" s="54" t="s">
        <v>76</v>
      </c>
      <c r="N85" s="5">
        <v>8.9999999999999993E-3</v>
      </c>
      <c r="O85" s="81">
        <v>1</v>
      </c>
      <c r="P85" s="64">
        <v>26000</v>
      </c>
      <c r="Q85" s="88">
        <f>Таблица523[[#This Row],[1 = m3 ]]*Таблица523[[#This Row],[Кол-во]]*Таблица523[[#This Row],[Цена -m3]]</f>
        <v>233.99999999999997</v>
      </c>
      <c r="R85" s="112"/>
    </row>
    <row r="86" spans="1:18" ht="18.75">
      <c r="A86" s="120" t="s">
        <v>88</v>
      </c>
      <c r="B86" s="29" t="s">
        <v>2</v>
      </c>
      <c r="C86" s="129">
        <v>3</v>
      </c>
      <c r="D86" s="29" t="s">
        <v>7</v>
      </c>
      <c r="E86" s="1" t="s">
        <v>32</v>
      </c>
      <c r="F86" s="1">
        <v>8.8699999999999992</v>
      </c>
      <c r="G86" s="58" t="s">
        <v>52</v>
      </c>
      <c r="H86" s="5">
        <v>1.35E-2</v>
      </c>
      <c r="I86" s="48">
        <v>1</v>
      </c>
      <c r="J86" s="64">
        <v>28000</v>
      </c>
      <c r="K86" s="70">
        <f>Таблица523[[#This Row],[1 шт. = m3]]*Таблица523[[#This Row],[Кол-во шт.]]*Таблица523[[#This Row],[Цена за m3]]</f>
        <v>378</v>
      </c>
      <c r="L86" s="51"/>
      <c r="M86" s="54" t="s">
        <v>76</v>
      </c>
      <c r="N86" s="5">
        <v>1.35E-2</v>
      </c>
      <c r="O86" s="81">
        <v>1</v>
      </c>
      <c r="P86" s="71">
        <v>26000</v>
      </c>
      <c r="Q86" s="89">
        <f>Таблица523[[#This Row],[1 = m3 ]]*Таблица523[[#This Row],[Кол-во]]*Таблица523[[#This Row],[Цена -m3]]</f>
        <v>351</v>
      </c>
      <c r="R86" s="112"/>
    </row>
    <row r="87" spans="1:18" ht="18.75">
      <c r="A87" s="120" t="s">
        <v>89</v>
      </c>
      <c r="B87" s="11" t="s">
        <v>2</v>
      </c>
      <c r="C87" s="128">
        <v>3</v>
      </c>
      <c r="D87" s="11" t="s">
        <v>7</v>
      </c>
      <c r="E87" s="1" t="s">
        <v>33</v>
      </c>
      <c r="F87" s="1">
        <v>7.88</v>
      </c>
      <c r="G87" s="58" t="s">
        <v>52</v>
      </c>
      <c r="H87" s="5">
        <v>1.4999999999999999E-2</v>
      </c>
      <c r="I87" s="48">
        <v>1</v>
      </c>
      <c r="J87" s="71">
        <v>28000</v>
      </c>
      <c r="K87" s="105">
        <f>Таблица523[[#This Row],[1 шт. = m3]]*Таблица523[[#This Row],[Кол-во шт.]]*Таблица523[[#This Row],[Цена за m3]]</f>
        <v>420</v>
      </c>
      <c r="L87" s="51"/>
      <c r="M87" s="54" t="s">
        <v>76</v>
      </c>
      <c r="N87" s="5">
        <v>1.4999999999999999E-2</v>
      </c>
      <c r="O87" s="81">
        <v>1</v>
      </c>
      <c r="P87" s="64">
        <v>26000</v>
      </c>
      <c r="Q87" s="88">
        <f>Таблица523[[#This Row],[1 = m3 ]]*Таблица523[[#This Row],[Кол-во]]*Таблица523[[#This Row],[Цена -m3]]</f>
        <v>390</v>
      </c>
      <c r="R87" s="112"/>
    </row>
    <row r="88" spans="1:18" ht="18.75">
      <c r="A88" s="120" t="s">
        <v>90</v>
      </c>
      <c r="B88" s="29" t="s">
        <v>2</v>
      </c>
      <c r="C88" s="129">
        <v>3</v>
      </c>
      <c r="D88" s="29" t="s">
        <v>7</v>
      </c>
      <c r="E88" s="1" t="s">
        <v>19</v>
      </c>
      <c r="F88" s="1">
        <v>11.83</v>
      </c>
      <c r="G88" s="58" t="s">
        <v>52</v>
      </c>
      <c r="H88" s="5">
        <v>1.7999999999999999E-2</v>
      </c>
      <c r="I88" s="48">
        <v>1</v>
      </c>
      <c r="J88" s="64">
        <v>28000</v>
      </c>
      <c r="K88" s="70">
        <f>Таблица523[[#This Row],[1 шт. = m3]]*Таблица523[[#This Row],[Кол-во шт.]]*Таблица523[[#This Row],[Цена за m3]]</f>
        <v>503.99999999999994</v>
      </c>
      <c r="L88" s="51"/>
      <c r="M88" s="54" t="s">
        <v>76</v>
      </c>
      <c r="N88" s="5">
        <v>1.7999999999999999E-2</v>
      </c>
      <c r="O88" s="81">
        <v>1</v>
      </c>
      <c r="P88" s="71">
        <v>26000</v>
      </c>
      <c r="Q88" s="89">
        <f>Таблица523[[#This Row],[1 = m3 ]]*Таблица523[[#This Row],[Кол-во]]*Таблица523[[#This Row],[Цена -m3]]</f>
        <v>467.99999999999994</v>
      </c>
      <c r="R88" s="112"/>
    </row>
    <row r="89" spans="1:18" ht="18.75">
      <c r="A89" s="120" t="s">
        <v>91</v>
      </c>
      <c r="B89" s="11" t="s">
        <v>2</v>
      </c>
      <c r="C89" s="128">
        <v>3</v>
      </c>
      <c r="D89" s="11" t="s">
        <v>7</v>
      </c>
      <c r="E89" s="1" t="s">
        <v>10</v>
      </c>
      <c r="F89" s="1">
        <v>15.77</v>
      </c>
      <c r="G89" s="58" t="s">
        <v>52</v>
      </c>
      <c r="H89" s="5">
        <v>2.4E-2</v>
      </c>
      <c r="I89" s="48">
        <v>1</v>
      </c>
      <c r="J89" s="71">
        <v>28000</v>
      </c>
      <c r="K89" s="105">
        <f>Таблица523[[#This Row],[1 шт. = m3]]*Таблица523[[#This Row],[Кол-во шт.]]*Таблица523[[#This Row],[Цена за m3]]</f>
        <v>672</v>
      </c>
      <c r="L89" s="51"/>
      <c r="M89" s="54" t="s">
        <v>76</v>
      </c>
      <c r="N89" s="5">
        <v>2.4E-2</v>
      </c>
      <c r="O89" s="81">
        <v>1</v>
      </c>
      <c r="P89" s="64">
        <v>26000</v>
      </c>
      <c r="Q89" s="88">
        <f>Таблица523[[#This Row],[1 = m3 ]]*Таблица523[[#This Row],[Кол-во]]*Таблица523[[#This Row],[Цена -m3]]</f>
        <v>624</v>
      </c>
      <c r="R89" s="112"/>
    </row>
    <row r="90" spans="1:18" ht="18.75">
      <c r="A90" s="120" t="s">
        <v>92</v>
      </c>
      <c r="B90" s="29" t="s">
        <v>2</v>
      </c>
      <c r="C90" s="129">
        <v>3</v>
      </c>
      <c r="D90" s="29" t="s">
        <v>7</v>
      </c>
      <c r="E90" s="1" t="s">
        <v>11</v>
      </c>
      <c r="F90" s="1">
        <v>9.86</v>
      </c>
      <c r="G90" s="58" t="s">
        <v>52</v>
      </c>
      <c r="H90" s="5">
        <v>1.4999999999999999E-2</v>
      </c>
      <c r="I90" s="48">
        <v>1</v>
      </c>
      <c r="J90" s="64">
        <v>28000</v>
      </c>
      <c r="K90" s="70">
        <f>Таблица523[[#This Row],[1 шт. = m3]]*Таблица523[[#This Row],[Кол-во шт.]]*Таблица523[[#This Row],[Цена за m3]]</f>
        <v>420</v>
      </c>
      <c r="L90" s="51"/>
      <c r="M90" s="54" t="s">
        <v>76</v>
      </c>
      <c r="N90" s="5">
        <v>1.4999999999999999E-2</v>
      </c>
      <c r="O90" s="81">
        <v>1</v>
      </c>
      <c r="P90" s="71">
        <v>26000</v>
      </c>
      <c r="Q90" s="89">
        <f>Таблица523[[#This Row],[1 = m3 ]]*Таблица523[[#This Row],[Кол-во]]*Таблица523[[#This Row],[Цена -m3]]</f>
        <v>390</v>
      </c>
      <c r="R90" s="112"/>
    </row>
    <row r="91" spans="1:18" ht="18.75">
      <c r="A91" s="120" t="s">
        <v>93</v>
      </c>
      <c r="B91" s="11" t="s">
        <v>2</v>
      </c>
      <c r="C91" s="128">
        <v>3</v>
      </c>
      <c r="D91" s="11" t="s">
        <v>7</v>
      </c>
      <c r="E91" s="1" t="s">
        <v>12</v>
      </c>
      <c r="F91" s="1">
        <v>14.78</v>
      </c>
      <c r="G91" s="58" t="s">
        <v>52</v>
      </c>
      <c r="H91" s="5">
        <v>2.2499999999999999E-2</v>
      </c>
      <c r="I91" s="48">
        <v>1</v>
      </c>
      <c r="J91" s="71">
        <v>28000</v>
      </c>
      <c r="K91" s="105">
        <f>Таблица523[[#This Row],[1 шт. = m3]]*Таблица523[[#This Row],[Кол-во шт.]]*Таблица523[[#This Row],[Цена за m3]]</f>
        <v>630</v>
      </c>
      <c r="L91" s="51"/>
      <c r="M91" s="54" t="s">
        <v>76</v>
      </c>
      <c r="N91" s="5">
        <v>2.2499999999999999E-2</v>
      </c>
      <c r="O91" s="81">
        <v>1</v>
      </c>
      <c r="P91" s="64">
        <v>26000</v>
      </c>
      <c r="Q91" s="88">
        <f>Таблица523[[#This Row],[1 = m3 ]]*Таблица523[[#This Row],[Кол-во]]*Таблица523[[#This Row],[Цена -m3]]</f>
        <v>585</v>
      </c>
      <c r="R91" s="112"/>
    </row>
    <row r="92" spans="1:18" ht="18.75">
      <c r="A92" s="120" t="s">
        <v>94</v>
      </c>
      <c r="B92" s="29" t="s">
        <v>2</v>
      </c>
      <c r="C92" s="129">
        <v>3</v>
      </c>
      <c r="D92" s="29" t="s">
        <v>7</v>
      </c>
      <c r="E92" s="1" t="s">
        <v>13</v>
      </c>
      <c r="F92" s="1">
        <v>17.25</v>
      </c>
      <c r="G92" s="58" t="s">
        <v>52</v>
      </c>
      <c r="H92" s="5">
        <v>2.6249999999999999E-2</v>
      </c>
      <c r="I92" s="48">
        <v>1</v>
      </c>
      <c r="J92" s="64">
        <v>28000</v>
      </c>
      <c r="K92" s="70">
        <f>Таблица523[[#This Row],[1 шт. = m3]]*Таблица523[[#This Row],[Кол-во шт.]]*Таблица523[[#This Row],[Цена за m3]]</f>
        <v>735</v>
      </c>
      <c r="L92" s="51"/>
      <c r="M92" s="54" t="s">
        <v>76</v>
      </c>
      <c r="N92" s="5">
        <v>2.6249999999999999E-2</v>
      </c>
      <c r="O92" s="81">
        <v>1</v>
      </c>
      <c r="P92" s="71">
        <v>26000</v>
      </c>
      <c r="Q92" s="89">
        <f>Таблица523[[#This Row],[1 = m3 ]]*Таблица523[[#This Row],[Кол-во]]*Таблица523[[#This Row],[Цена -m3]]</f>
        <v>682.5</v>
      </c>
      <c r="R92" s="112"/>
    </row>
    <row r="93" spans="1:18" ht="18.75">
      <c r="A93" s="120" t="s">
        <v>95</v>
      </c>
      <c r="B93" s="11" t="s">
        <v>2</v>
      </c>
      <c r="C93" s="128">
        <v>3</v>
      </c>
      <c r="D93" s="11" t="s">
        <v>7</v>
      </c>
      <c r="E93" s="1" t="s">
        <v>14</v>
      </c>
      <c r="F93" s="1">
        <v>19.71</v>
      </c>
      <c r="G93" s="58" t="s">
        <v>52</v>
      </c>
      <c r="H93" s="5">
        <v>0.03</v>
      </c>
      <c r="I93" s="48">
        <v>1</v>
      </c>
      <c r="J93" s="71">
        <v>28000</v>
      </c>
      <c r="K93" s="105">
        <f>Таблица523[[#This Row],[1 шт. = m3]]*Таблица523[[#This Row],[Кол-во шт.]]*Таблица523[[#This Row],[Цена за m3]]</f>
        <v>840</v>
      </c>
      <c r="L93" s="51"/>
      <c r="M93" s="54" t="s">
        <v>76</v>
      </c>
      <c r="N93" s="5">
        <v>0.03</v>
      </c>
      <c r="O93" s="81">
        <v>1</v>
      </c>
      <c r="P93" s="64">
        <v>26000</v>
      </c>
      <c r="Q93" s="88">
        <f>Таблица523[[#This Row],[1 = m3 ]]*Таблица523[[#This Row],[Кол-во]]*Таблица523[[#This Row],[Цена -m3]]</f>
        <v>780</v>
      </c>
      <c r="R93" s="112"/>
    </row>
    <row r="94" spans="1:18" ht="18.75">
      <c r="A94" s="120" t="s">
        <v>96</v>
      </c>
      <c r="B94" s="29" t="s">
        <v>2</v>
      </c>
      <c r="C94" s="129">
        <v>3</v>
      </c>
      <c r="D94" s="29" t="s">
        <v>7</v>
      </c>
      <c r="E94" s="1" t="s">
        <v>15</v>
      </c>
      <c r="F94" s="1">
        <v>24.64</v>
      </c>
      <c r="G94" s="58" t="s">
        <v>52</v>
      </c>
      <c r="H94" s="5">
        <v>3.7499999999999999E-2</v>
      </c>
      <c r="I94" s="48">
        <v>1</v>
      </c>
      <c r="J94" s="64">
        <v>28000</v>
      </c>
      <c r="K94" s="70">
        <f>Таблица523[[#This Row],[1 шт. = m3]]*Таблица523[[#This Row],[Кол-во шт.]]*Таблица523[[#This Row],[Цена за m3]]</f>
        <v>1050</v>
      </c>
      <c r="L94" s="51"/>
      <c r="M94" s="54" t="s">
        <v>76</v>
      </c>
      <c r="N94" s="5">
        <v>3.7499999999999999E-2</v>
      </c>
      <c r="O94" s="81">
        <v>1</v>
      </c>
      <c r="P94" s="71">
        <v>26000</v>
      </c>
      <c r="Q94" s="89">
        <f>Таблица523[[#This Row],[1 = m3 ]]*Таблица523[[#This Row],[Кол-во]]*Таблица523[[#This Row],[Цена -m3]]</f>
        <v>975</v>
      </c>
      <c r="R94" s="112"/>
    </row>
    <row r="95" spans="1:18" ht="18.75">
      <c r="A95" s="120" t="s">
        <v>97</v>
      </c>
      <c r="B95" s="11" t="s">
        <v>2</v>
      </c>
      <c r="C95" s="128">
        <v>3</v>
      </c>
      <c r="D95" s="11" t="s">
        <v>7</v>
      </c>
      <c r="E95" s="1" t="s">
        <v>16</v>
      </c>
      <c r="F95" s="1">
        <v>17.739999999999998</v>
      </c>
      <c r="G95" s="58" t="s">
        <v>52</v>
      </c>
      <c r="H95" s="5">
        <v>2.7E-2</v>
      </c>
      <c r="I95" s="48">
        <v>1</v>
      </c>
      <c r="J95" s="71">
        <v>28000</v>
      </c>
      <c r="K95" s="105">
        <f>Таблица523[[#This Row],[1 шт. = m3]]*Таблица523[[#This Row],[Кол-во шт.]]*Таблица523[[#This Row],[Цена за m3]]</f>
        <v>756</v>
      </c>
      <c r="L95" s="51"/>
      <c r="M95" s="54" t="s">
        <v>76</v>
      </c>
      <c r="N95" s="5">
        <v>2.7E-2</v>
      </c>
      <c r="O95" s="81">
        <v>1</v>
      </c>
      <c r="P95" s="64">
        <v>26000</v>
      </c>
      <c r="Q95" s="88">
        <f>Таблица523[[#This Row],[1 = m3 ]]*Таблица523[[#This Row],[Кол-во]]*Таблица523[[#This Row],[Цена -m3]]</f>
        <v>702</v>
      </c>
      <c r="R95" s="112"/>
    </row>
    <row r="96" spans="1:18" ht="18.75">
      <c r="A96" s="120" t="s">
        <v>98</v>
      </c>
      <c r="B96" s="29" t="s">
        <v>2</v>
      </c>
      <c r="C96" s="129">
        <v>3</v>
      </c>
      <c r="D96" s="29" t="s">
        <v>7</v>
      </c>
      <c r="E96" s="1" t="s">
        <v>17</v>
      </c>
      <c r="F96" s="1">
        <v>23.65</v>
      </c>
      <c r="G96" s="58" t="s">
        <v>52</v>
      </c>
      <c r="H96" s="30">
        <v>3.5999999999999997E-2</v>
      </c>
      <c r="I96" s="48">
        <v>1</v>
      </c>
      <c r="J96" s="64">
        <v>28000</v>
      </c>
      <c r="K96" s="70">
        <f>Таблица523[[#This Row],[1 шт. = m3]]*Таблица523[[#This Row],[Кол-во шт.]]*Таблица523[[#This Row],[Цена за m3]]</f>
        <v>1007.9999999999999</v>
      </c>
      <c r="L96" s="51"/>
      <c r="M96" s="54" t="s">
        <v>76</v>
      </c>
      <c r="N96" s="30">
        <v>3.5999999999999997E-2</v>
      </c>
      <c r="O96" s="81">
        <v>1</v>
      </c>
      <c r="P96" s="71">
        <v>26000</v>
      </c>
      <c r="Q96" s="89">
        <f>Таблица523[[#This Row],[1 = m3 ]]*Таблица523[[#This Row],[Кол-во]]*Таблица523[[#This Row],[Цена -m3]]</f>
        <v>935.99999999999989</v>
      </c>
      <c r="R96" s="112"/>
    </row>
    <row r="97" spans="1:18" ht="18.75">
      <c r="A97" s="120" t="s">
        <v>127</v>
      </c>
      <c r="B97" s="48" t="s">
        <v>2</v>
      </c>
      <c r="C97" s="183">
        <v>3</v>
      </c>
      <c r="D97" s="48" t="s">
        <v>7</v>
      </c>
      <c r="E97" s="48" t="s">
        <v>11</v>
      </c>
      <c r="F97" s="48">
        <v>9.86</v>
      </c>
      <c r="G97" s="48" t="s">
        <v>52</v>
      </c>
      <c r="H97" s="48">
        <v>1.4999999999999999E-2</v>
      </c>
      <c r="I97" s="48">
        <v>1</v>
      </c>
      <c r="J97" s="168">
        <v>28000</v>
      </c>
      <c r="K97" s="142">
        <f>Таблица523[[#This Row],[1 шт. = m3]]*Таблица523[[#This Row],[Кол-во шт.]]*Таблица523[[#This Row],[Цена за m3]]</f>
        <v>420</v>
      </c>
      <c r="L97" s="53"/>
      <c r="M97" s="177" t="s">
        <v>76</v>
      </c>
      <c r="N97" s="81">
        <v>1.4999999999999999E-2</v>
      </c>
      <c r="O97" s="177">
        <v>1</v>
      </c>
      <c r="P97" s="172">
        <v>26000</v>
      </c>
      <c r="Q97" s="173">
        <f>Таблица523[[#This Row],[1 = m3 ]]*Таблица523[[#This Row],[Кол-во]]*Таблица523[[#This Row],[Цена -m3]]</f>
        <v>390</v>
      </c>
      <c r="R97" s="112"/>
    </row>
    <row r="98" spans="1:18" ht="18.75">
      <c r="A98" s="120" t="s">
        <v>107</v>
      </c>
      <c r="B98" s="1" t="s">
        <v>2</v>
      </c>
      <c r="C98" s="126">
        <v>3</v>
      </c>
      <c r="D98" s="1" t="s">
        <v>7</v>
      </c>
      <c r="E98" s="1" t="s">
        <v>18</v>
      </c>
      <c r="F98" s="1">
        <v>12.32</v>
      </c>
      <c r="G98" s="48" t="s">
        <v>52</v>
      </c>
      <c r="H98" s="5">
        <v>1.8749999999999999E-2</v>
      </c>
      <c r="I98" s="48">
        <v>1</v>
      </c>
      <c r="J98" s="62">
        <v>28000</v>
      </c>
      <c r="K98" s="106">
        <f>Таблица523[[#This Row],[1 шт. = m3]]*Таблица523[[#This Row],[Кол-во шт.]]*Таблица523[[#This Row],[Цена за m3]]</f>
        <v>525</v>
      </c>
      <c r="L98" s="51"/>
      <c r="M98" s="54" t="s">
        <v>76</v>
      </c>
      <c r="N98" s="5">
        <v>1.8749999999999999E-2</v>
      </c>
      <c r="O98" s="81">
        <v>1</v>
      </c>
      <c r="P98" s="64">
        <v>26000</v>
      </c>
      <c r="Q98" s="88">
        <f>Таблица523[[#This Row],[1 = m3 ]]*Таблица523[[#This Row],[Кол-во]]*Таблица523[[#This Row],[Цена -m3]]</f>
        <v>487.5</v>
      </c>
      <c r="R98" s="113"/>
    </row>
    <row r="99" spans="1:18" ht="18.75">
      <c r="A99" s="120" t="s">
        <v>131</v>
      </c>
      <c r="B99" s="1" t="s">
        <v>2</v>
      </c>
      <c r="C99" s="126">
        <v>3</v>
      </c>
      <c r="D99" s="1" t="s">
        <v>7</v>
      </c>
      <c r="E99" s="1" t="s">
        <v>12</v>
      </c>
      <c r="F99" s="1">
        <v>14.78</v>
      </c>
      <c r="G99" s="48" t="s">
        <v>52</v>
      </c>
      <c r="H99" s="5">
        <v>2.2499999999999999E-2</v>
      </c>
      <c r="I99" s="48">
        <v>1</v>
      </c>
      <c r="J99" s="62">
        <v>28000</v>
      </c>
      <c r="K99" s="106">
        <f>Таблица523[[#This Row],[1 шт. = m3]]*Таблица523[[#This Row],[Кол-во шт.]]*Таблица523[[#This Row],[Цена за m3]]</f>
        <v>630</v>
      </c>
      <c r="L99" s="51"/>
      <c r="M99" s="54" t="s">
        <v>76</v>
      </c>
      <c r="N99" s="5">
        <v>2.2499999999999999E-2</v>
      </c>
      <c r="O99" s="81">
        <v>1</v>
      </c>
      <c r="P99" s="71">
        <v>26000</v>
      </c>
      <c r="Q99" s="89">
        <f>Таблица523[[#This Row],[1 = m3 ]]*Таблица523[[#This Row],[Кол-во]]*Таблица523[[#This Row],[Цена -m3]]</f>
        <v>585</v>
      </c>
      <c r="R99" s="113"/>
    </row>
    <row r="100" spans="1:18" ht="18.75">
      <c r="A100" s="120" t="s">
        <v>109</v>
      </c>
      <c r="B100" s="1" t="s">
        <v>2</v>
      </c>
      <c r="C100" s="126">
        <v>3</v>
      </c>
      <c r="D100" s="1" t="s">
        <v>7</v>
      </c>
      <c r="E100" s="1" t="s">
        <v>14</v>
      </c>
      <c r="F100" s="1">
        <v>19.71</v>
      </c>
      <c r="G100" s="48" t="s">
        <v>52</v>
      </c>
      <c r="H100" s="5">
        <v>2.7E-2</v>
      </c>
      <c r="I100" s="48">
        <v>1</v>
      </c>
      <c r="J100" s="62">
        <v>28000</v>
      </c>
      <c r="K100" s="106">
        <f>Таблица523[[#This Row],[1 шт. = m3]]*Таблица523[[#This Row],[Кол-во шт.]]*Таблица523[[#This Row],[Цена за m3]]</f>
        <v>756</v>
      </c>
      <c r="L100" s="51"/>
      <c r="M100" s="54" t="s">
        <v>76</v>
      </c>
      <c r="N100" s="5">
        <v>2.7E-2</v>
      </c>
      <c r="O100" s="81">
        <v>1</v>
      </c>
      <c r="P100" s="64">
        <v>26000</v>
      </c>
      <c r="Q100" s="88">
        <f>Таблица523[[#This Row],[1 = m3 ]]*Таблица523[[#This Row],[Кол-во]]*Таблица523[[#This Row],[Цена -m3]]</f>
        <v>702</v>
      </c>
      <c r="R100" s="113"/>
    </row>
    <row r="101" spans="1:18" ht="18.75">
      <c r="A101" s="120" t="s">
        <v>110</v>
      </c>
      <c r="B101" s="1" t="s">
        <v>2</v>
      </c>
      <c r="C101" s="126">
        <v>3</v>
      </c>
      <c r="D101" s="1" t="s">
        <v>7</v>
      </c>
      <c r="E101" s="1" t="s">
        <v>19</v>
      </c>
      <c r="F101" s="1">
        <v>11.83</v>
      </c>
      <c r="G101" s="48" t="s">
        <v>52</v>
      </c>
      <c r="H101" s="5">
        <v>3.5999999999999997E-2</v>
      </c>
      <c r="I101" s="48">
        <v>1</v>
      </c>
      <c r="J101" s="62">
        <v>28000</v>
      </c>
      <c r="K101" s="106">
        <f>Таблица523[[#This Row],[1 шт. = m3]]*Таблица523[[#This Row],[Кол-во шт.]]*Таблица523[[#This Row],[Цена за m3]]</f>
        <v>1007.9999999999999</v>
      </c>
      <c r="L101" s="51"/>
      <c r="M101" s="54" t="s">
        <v>76</v>
      </c>
      <c r="N101" s="5">
        <v>3.5999999999999997E-2</v>
      </c>
      <c r="O101" s="81">
        <v>1</v>
      </c>
      <c r="P101" s="71">
        <v>26000</v>
      </c>
      <c r="Q101" s="89">
        <f>Таблица523[[#This Row],[1 = m3 ]]*Таблица523[[#This Row],[Кол-во]]*Таблица523[[#This Row],[Цена -m3]]</f>
        <v>935.99999999999989</v>
      </c>
      <c r="R101" s="113"/>
    </row>
    <row r="102" spans="1:18" ht="18.75">
      <c r="A102" s="120" t="s">
        <v>132</v>
      </c>
      <c r="B102" s="1" t="s">
        <v>2</v>
      </c>
      <c r="C102" s="126">
        <v>3</v>
      </c>
      <c r="D102" s="1" t="s">
        <v>7</v>
      </c>
      <c r="E102" s="1" t="s">
        <v>16</v>
      </c>
      <c r="F102" s="1">
        <v>17.739999999999998</v>
      </c>
      <c r="G102" s="48" t="s">
        <v>52</v>
      </c>
      <c r="H102" s="5">
        <v>4.8000000000000001E-2</v>
      </c>
      <c r="I102" s="48">
        <v>1</v>
      </c>
      <c r="J102" s="62">
        <v>28000</v>
      </c>
      <c r="K102" s="106">
        <f>Таблица523[[#This Row],[1 шт. = m3]]*Таблица523[[#This Row],[Кол-во шт.]]*Таблица523[[#This Row],[Цена за m3]]</f>
        <v>1344</v>
      </c>
      <c r="L102" s="51"/>
      <c r="M102" s="54" t="s">
        <v>76</v>
      </c>
      <c r="N102" s="5">
        <v>4.8000000000000001E-2</v>
      </c>
      <c r="O102" s="81">
        <v>1</v>
      </c>
      <c r="P102" s="64">
        <v>26000</v>
      </c>
      <c r="Q102" s="88">
        <f>Таблица523[[#This Row],[1 = m3 ]]*Таблица523[[#This Row],[Кол-во]]*Таблица523[[#This Row],[Цена -m3]]</f>
        <v>1248</v>
      </c>
      <c r="R102" s="113"/>
    </row>
    <row r="103" spans="1:18" ht="18.75">
      <c r="A103" s="120" t="s">
        <v>112</v>
      </c>
      <c r="B103" s="1" t="s">
        <v>2</v>
      </c>
      <c r="C103" s="126">
        <v>3</v>
      </c>
      <c r="D103" s="1" t="s">
        <v>7</v>
      </c>
      <c r="E103" s="1" t="s">
        <v>10</v>
      </c>
      <c r="F103" s="1">
        <v>15.77</v>
      </c>
      <c r="G103" s="48" t="s">
        <v>52</v>
      </c>
      <c r="H103" s="5">
        <v>0.03</v>
      </c>
      <c r="I103" s="48">
        <v>1</v>
      </c>
      <c r="J103" s="62">
        <v>28000</v>
      </c>
      <c r="K103" s="106">
        <f>Таблица523[[#This Row],[1 шт. = m3]]*Таблица523[[#This Row],[Кол-во шт.]]*Таблица523[[#This Row],[Цена за m3]]</f>
        <v>840</v>
      </c>
      <c r="L103" s="51"/>
      <c r="M103" s="54" t="s">
        <v>76</v>
      </c>
      <c r="N103" s="5">
        <v>0.03</v>
      </c>
      <c r="O103" s="81">
        <v>1</v>
      </c>
      <c r="P103" s="71">
        <v>26000</v>
      </c>
      <c r="Q103" s="89">
        <f>Таблица523[[#This Row],[1 = m3 ]]*Таблица523[[#This Row],[Кол-во]]*Таблица523[[#This Row],[Цена -m3]]</f>
        <v>780</v>
      </c>
      <c r="R103" s="113"/>
    </row>
    <row r="104" spans="1:18" ht="18.75">
      <c r="A104" s="120" t="s">
        <v>113</v>
      </c>
      <c r="B104" s="1" t="s">
        <v>2</v>
      </c>
      <c r="C104" s="126">
        <v>3</v>
      </c>
      <c r="D104" s="1" t="s">
        <v>7</v>
      </c>
      <c r="E104" s="1" t="s">
        <v>17</v>
      </c>
      <c r="F104" s="1">
        <v>23.65</v>
      </c>
      <c r="G104" s="48" t="s">
        <v>52</v>
      </c>
      <c r="H104" s="5">
        <v>4.4999999999999998E-2</v>
      </c>
      <c r="I104" s="48">
        <v>1</v>
      </c>
      <c r="J104" s="62">
        <v>28000</v>
      </c>
      <c r="K104" s="106">
        <f>Таблица523[[#This Row],[1 шт. = m3]]*Таблица523[[#This Row],[Кол-во шт.]]*Таблица523[[#This Row],[Цена за m3]]</f>
        <v>1260</v>
      </c>
      <c r="L104" s="51"/>
      <c r="M104" s="54" t="s">
        <v>76</v>
      </c>
      <c r="N104" s="5">
        <v>4.4999999999999998E-2</v>
      </c>
      <c r="O104" s="81">
        <v>1</v>
      </c>
      <c r="P104" s="64">
        <v>26000</v>
      </c>
      <c r="Q104" s="88">
        <f>Таблица523[[#This Row],[1 = m3 ]]*Таблица523[[#This Row],[Кол-во]]*Таблица523[[#This Row],[Цена -m3]]</f>
        <v>1170</v>
      </c>
      <c r="R104" s="113"/>
    </row>
    <row r="105" spans="1:18" ht="18.75">
      <c r="A105" s="120" t="s">
        <v>114</v>
      </c>
      <c r="B105" s="1" t="s">
        <v>2</v>
      </c>
      <c r="C105" s="126">
        <v>3</v>
      </c>
      <c r="D105" s="1" t="s">
        <v>7</v>
      </c>
      <c r="E105" s="1" t="s">
        <v>20</v>
      </c>
      <c r="F105" s="1">
        <v>31.54</v>
      </c>
      <c r="G105" s="48" t="s">
        <v>52</v>
      </c>
      <c r="H105" s="5">
        <v>6.4000000000000001E-2</v>
      </c>
      <c r="I105" s="48">
        <v>1</v>
      </c>
      <c r="J105" s="62">
        <v>28000</v>
      </c>
      <c r="K105" s="106">
        <f>Таблица523[[#This Row],[1 шт. = m3]]*Таблица523[[#This Row],[Кол-во шт.]]*Таблица523[[#This Row],[Цена за m3]]</f>
        <v>1792</v>
      </c>
      <c r="L105" s="51"/>
      <c r="M105" s="54" t="s">
        <v>76</v>
      </c>
      <c r="N105" s="5">
        <v>6.4000000000000001E-2</v>
      </c>
      <c r="O105" s="81">
        <v>1</v>
      </c>
      <c r="P105" s="71">
        <v>26000</v>
      </c>
      <c r="Q105" s="89">
        <f>Таблица523[[#This Row],[1 = m3 ]]*Таблица523[[#This Row],[Кол-во]]*Таблица523[[#This Row],[Цена -m3]]</f>
        <v>1664</v>
      </c>
      <c r="R105" s="113"/>
    </row>
    <row r="106" spans="1:18" ht="18.75">
      <c r="A106" s="120" t="s">
        <v>115</v>
      </c>
      <c r="B106" s="1" t="s">
        <v>2</v>
      </c>
      <c r="C106" s="126">
        <v>3</v>
      </c>
      <c r="D106" s="1" t="s">
        <v>7</v>
      </c>
      <c r="E106" s="1" t="s">
        <v>16</v>
      </c>
      <c r="F106" s="1">
        <v>16.21</v>
      </c>
      <c r="G106" s="48" t="s">
        <v>52</v>
      </c>
      <c r="H106" s="5">
        <v>2.7E-2</v>
      </c>
      <c r="I106" s="48">
        <v>1</v>
      </c>
      <c r="J106" s="62">
        <v>28000</v>
      </c>
      <c r="K106" s="106">
        <f>Таблица523[[#This Row],[1 шт. = m3]]*Таблица523[[#This Row],[Кол-во шт.]]*Таблица523[[#This Row],[Цена за m3]]</f>
        <v>756</v>
      </c>
      <c r="L106" s="51"/>
      <c r="M106" s="54" t="s">
        <v>76</v>
      </c>
      <c r="N106" s="5">
        <v>2.7E-2</v>
      </c>
      <c r="O106" s="81">
        <v>1</v>
      </c>
      <c r="P106" s="64">
        <v>26000</v>
      </c>
      <c r="Q106" s="88">
        <f>Таблица523[[#This Row],[1 = m3 ]]*Таблица523[[#This Row],[Кол-во]]*Таблица523[[#This Row],[Цена -m3]]</f>
        <v>702</v>
      </c>
      <c r="R106" s="113"/>
    </row>
    <row r="107" spans="1:18" ht="18.75">
      <c r="A107" s="120" t="s">
        <v>116</v>
      </c>
      <c r="B107" s="1" t="s">
        <v>2</v>
      </c>
      <c r="C107" s="126">
        <v>3</v>
      </c>
      <c r="D107" s="1" t="s">
        <v>7</v>
      </c>
      <c r="E107" s="1" t="s">
        <v>21</v>
      </c>
      <c r="F107" s="1" t="s">
        <v>5</v>
      </c>
      <c r="G107" s="48" t="s">
        <v>52</v>
      </c>
      <c r="H107" s="5">
        <v>4.0500000000000001E-2</v>
      </c>
      <c r="I107" s="48">
        <v>1</v>
      </c>
      <c r="J107" s="62">
        <v>28000</v>
      </c>
      <c r="K107" s="106">
        <f>Таблица523[[#This Row],[1 шт. = m3]]*Таблица523[[#This Row],[Кол-во шт.]]*Таблица523[[#This Row],[Цена за m3]]</f>
        <v>1134</v>
      </c>
      <c r="L107" s="51"/>
      <c r="M107" s="54" t="s">
        <v>76</v>
      </c>
      <c r="N107" s="5">
        <v>4.0500000000000001E-2</v>
      </c>
      <c r="O107" s="81">
        <v>1</v>
      </c>
      <c r="P107" s="71">
        <v>26000</v>
      </c>
      <c r="Q107" s="89">
        <f>Таблица523[[#This Row],[1 = m3 ]]*Таблица523[[#This Row],[Кол-во]]*Таблица523[[#This Row],[Цена -m3]]</f>
        <v>1053</v>
      </c>
      <c r="R107" s="113"/>
    </row>
    <row r="108" spans="1:18" ht="18.75">
      <c r="A108" s="120" t="s">
        <v>117</v>
      </c>
      <c r="B108" s="1" t="s">
        <v>2</v>
      </c>
      <c r="C108" s="126">
        <v>3</v>
      </c>
      <c r="D108" s="1" t="s">
        <v>7</v>
      </c>
      <c r="E108" s="1" t="s">
        <v>22</v>
      </c>
      <c r="F108" s="1" t="s">
        <v>6</v>
      </c>
      <c r="G108" s="48" t="s">
        <v>52</v>
      </c>
      <c r="H108" s="5">
        <v>5.3999999999999999E-2</v>
      </c>
      <c r="I108" s="48">
        <v>1</v>
      </c>
      <c r="J108" s="62">
        <v>28000</v>
      </c>
      <c r="K108" s="106">
        <f>Таблица523[[#This Row],[1 шт. = m3]]*Таблица523[[#This Row],[Кол-во шт.]]*Таблица523[[#This Row],[Цена за m3]]</f>
        <v>1512</v>
      </c>
      <c r="L108" s="51"/>
      <c r="M108" s="54" t="s">
        <v>76</v>
      </c>
      <c r="N108" s="5">
        <v>5.3999999999999999E-2</v>
      </c>
      <c r="O108" s="81">
        <v>1</v>
      </c>
      <c r="P108" s="64">
        <v>26000</v>
      </c>
      <c r="Q108" s="88">
        <f>Таблица523[[#This Row],[1 = m3 ]]*Таблица523[[#This Row],[Кол-во]]*Таблица523[[#This Row],[Цена -m3]]</f>
        <v>1404</v>
      </c>
      <c r="R108" s="113"/>
    </row>
    <row r="109" spans="1:18" ht="18.75">
      <c r="A109" s="120" t="s">
        <v>118</v>
      </c>
      <c r="B109" s="1" t="s">
        <v>2</v>
      </c>
      <c r="C109" s="126">
        <v>3</v>
      </c>
      <c r="D109" s="1" t="s">
        <v>7</v>
      </c>
      <c r="E109" s="1" t="s">
        <v>14</v>
      </c>
      <c r="F109" s="1">
        <v>19.71</v>
      </c>
      <c r="G109" s="48" t="s">
        <v>52</v>
      </c>
      <c r="H109" s="5">
        <v>0.06</v>
      </c>
      <c r="I109" s="48">
        <v>1</v>
      </c>
      <c r="J109" s="62">
        <v>28000</v>
      </c>
      <c r="K109" s="106">
        <f>Таблица523[[#This Row],[1 шт. = m3]]*Таблица523[[#This Row],[Кол-во шт.]]*Таблица523[[#This Row],[Цена за m3]]</f>
        <v>1680</v>
      </c>
      <c r="L109" s="51"/>
      <c r="M109" s="54" t="s">
        <v>76</v>
      </c>
      <c r="N109" s="5">
        <v>0.06</v>
      </c>
      <c r="O109" s="81">
        <v>1</v>
      </c>
      <c r="P109" s="71">
        <v>26000</v>
      </c>
      <c r="Q109" s="89">
        <f>Таблица523[[#This Row],[1 = m3 ]]*Таблица523[[#This Row],[Кол-во]]*Таблица523[[#This Row],[Цена -m3]]</f>
        <v>1560</v>
      </c>
      <c r="R109" s="113"/>
    </row>
    <row r="110" spans="1:18" ht="18.75">
      <c r="A110" s="120" t="s">
        <v>119</v>
      </c>
      <c r="B110" s="1" t="s">
        <v>2</v>
      </c>
      <c r="C110" s="126">
        <v>3</v>
      </c>
      <c r="D110" s="1" t="s">
        <v>7</v>
      </c>
      <c r="E110" s="1" t="s">
        <v>23</v>
      </c>
      <c r="F110" s="1">
        <v>29.57</v>
      </c>
      <c r="G110" s="48" t="s">
        <v>52</v>
      </c>
      <c r="H110" s="5">
        <v>7.4999999999999997E-2</v>
      </c>
      <c r="I110" s="48">
        <v>1</v>
      </c>
      <c r="J110" s="62">
        <v>28000</v>
      </c>
      <c r="K110" s="106">
        <f>Таблица523[[#This Row],[1 шт. = m3]]*Таблица523[[#This Row],[Кол-во шт.]]*Таблица523[[#This Row],[Цена за m3]]</f>
        <v>2100</v>
      </c>
      <c r="L110" s="51"/>
      <c r="M110" s="54" t="s">
        <v>76</v>
      </c>
      <c r="N110" s="5">
        <v>7.4999999999999997E-2</v>
      </c>
      <c r="O110" s="81">
        <v>1</v>
      </c>
      <c r="P110" s="64">
        <v>26000</v>
      </c>
      <c r="Q110" s="88">
        <f>Таблица523[[#This Row],[1 = m3 ]]*Таблица523[[#This Row],[Кол-во]]*Таблица523[[#This Row],[Цена -m3]]</f>
        <v>1950</v>
      </c>
      <c r="R110" s="113"/>
    </row>
    <row r="111" spans="1:18" ht="18.75">
      <c r="A111" s="120" t="s">
        <v>120</v>
      </c>
      <c r="B111" s="1" t="s">
        <v>2</v>
      </c>
      <c r="C111" s="126">
        <v>3</v>
      </c>
      <c r="D111" s="1" t="s">
        <v>7</v>
      </c>
      <c r="E111" s="1" t="s">
        <v>24</v>
      </c>
      <c r="F111" s="1">
        <v>34.49</v>
      </c>
      <c r="G111" s="48" t="s">
        <v>52</v>
      </c>
      <c r="H111" s="5">
        <v>5.3999999999999999E-2</v>
      </c>
      <c r="I111" s="48">
        <v>1</v>
      </c>
      <c r="J111" s="62">
        <v>28000</v>
      </c>
      <c r="K111" s="106">
        <f>Таблица523[[#This Row],[1 шт. = m3]]*Таблица523[[#This Row],[Кол-во шт.]]*Таблица523[[#This Row],[Цена за m3]]</f>
        <v>1512</v>
      </c>
      <c r="L111" s="51"/>
      <c r="M111" s="54" t="s">
        <v>76</v>
      </c>
      <c r="N111" s="5">
        <v>5.3999999999999999E-2</v>
      </c>
      <c r="O111" s="81">
        <v>1</v>
      </c>
      <c r="P111" s="71">
        <v>26000</v>
      </c>
      <c r="Q111" s="89">
        <f>Таблица523[[#This Row],[1 = m3 ]]*Таблица523[[#This Row],[Кол-во]]*Таблица523[[#This Row],[Цена -m3]]</f>
        <v>1404</v>
      </c>
      <c r="R111" s="113"/>
    </row>
    <row r="112" spans="1:18" ht="18.75">
      <c r="A112" s="120" t="s">
        <v>121</v>
      </c>
      <c r="B112" s="1" t="s">
        <v>2</v>
      </c>
      <c r="C112" s="126">
        <v>3</v>
      </c>
      <c r="D112" s="1" t="s">
        <v>7</v>
      </c>
      <c r="E112" s="1" t="s">
        <v>25</v>
      </c>
      <c r="F112" s="1">
        <v>39.42</v>
      </c>
      <c r="G112" s="48" t="s">
        <v>52</v>
      </c>
      <c r="H112" s="5">
        <v>0.06</v>
      </c>
      <c r="I112" s="48">
        <v>1</v>
      </c>
      <c r="J112" s="62">
        <v>28000</v>
      </c>
      <c r="K112" s="106">
        <f>Таблица523[[#This Row],[1 шт. = m3]]*Таблица523[[#This Row],[Кол-во шт.]]*Таблица523[[#This Row],[Цена за m3]]</f>
        <v>1680</v>
      </c>
      <c r="L112" s="51"/>
      <c r="M112" s="54" t="s">
        <v>76</v>
      </c>
      <c r="N112" s="5">
        <v>0.06</v>
      </c>
      <c r="O112" s="81">
        <v>1</v>
      </c>
      <c r="P112" s="64">
        <v>26000</v>
      </c>
      <c r="Q112" s="88">
        <f>Таблица523[[#This Row],[1 = m3 ]]*Таблица523[[#This Row],[Кол-во]]*Таблица523[[#This Row],[Цена -m3]]</f>
        <v>1560</v>
      </c>
      <c r="R112" s="113"/>
    </row>
    <row r="113" spans="1:18" ht="18.75">
      <c r="A113" s="120" t="s">
        <v>122</v>
      </c>
      <c r="B113" s="1" t="s">
        <v>2</v>
      </c>
      <c r="C113" s="126">
        <v>3</v>
      </c>
      <c r="D113" s="1" t="s">
        <v>7</v>
      </c>
      <c r="E113" s="1" t="s">
        <v>26</v>
      </c>
      <c r="F113" s="1">
        <v>49.28</v>
      </c>
      <c r="G113" s="48" t="s">
        <v>52</v>
      </c>
      <c r="H113" s="5">
        <v>5.8000000000000003E-2</v>
      </c>
      <c r="I113" s="48">
        <v>1</v>
      </c>
      <c r="J113" s="62">
        <v>28000</v>
      </c>
      <c r="K113" s="106">
        <f>Таблица523[[#This Row],[1 шт. = m3]]*Таблица523[[#This Row],[Кол-во шт.]]*Таблица523[[#This Row],[Цена за m3]]</f>
        <v>1624</v>
      </c>
      <c r="L113" s="51"/>
      <c r="M113" s="54" t="s">
        <v>76</v>
      </c>
      <c r="N113" s="5">
        <v>5.8000000000000003E-2</v>
      </c>
      <c r="O113" s="81">
        <v>1</v>
      </c>
      <c r="P113" s="71">
        <v>26000</v>
      </c>
      <c r="Q113" s="89">
        <f>Таблица523[[#This Row],[1 = m3 ]]*Таблица523[[#This Row],[Кол-во]]*Таблица523[[#This Row],[Цена -m3]]</f>
        <v>1508</v>
      </c>
      <c r="R113" s="113"/>
    </row>
    <row r="114" spans="1:18" ht="18.75">
      <c r="A114" s="120" t="s">
        <v>123</v>
      </c>
      <c r="B114" s="1" t="s">
        <v>2</v>
      </c>
      <c r="C114" s="126">
        <v>3</v>
      </c>
      <c r="D114" s="1" t="s">
        <v>7</v>
      </c>
      <c r="E114" s="1" t="s">
        <v>22</v>
      </c>
      <c r="F114" s="1">
        <v>35.479999999999997</v>
      </c>
      <c r="G114" s="48" t="s">
        <v>52</v>
      </c>
      <c r="H114" s="5">
        <v>0.03</v>
      </c>
      <c r="I114" s="48">
        <v>1</v>
      </c>
      <c r="J114" s="62">
        <v>28000</v>
      </c>
      <c r="K114" s="106">
        <f>Таблица523[[#This Row],[1 шт. = m3]]*Таблица523[[#This Row],[Кол-во шт.]]*Таблица523[[#This Row],[Цена за m3]]</f>
        <v>840</v>
      </c>
      <c r="L114" s="51"/>
      <c r="M114" s="54" t="s">
        <v>76</v>
      </c>
      <c r="N114" s="5">
        <v>0.03</v>
      </c>
      <c r="O114" s="81">
        <v>1</v>
      </c>
      <c r="P114" s="64">
        <v>26000</v>
      </c>
      <c r="Q114" s="88">
        <f>Таблица523[[#This Row],[1 = m3 ]]*Таблица523[[#This Row],[Кол-во]]*Таблица523[[#This Row],[Цена -m3]]</f>
        <v>780</v>
      </c>
      <c r="R114" s="113"/>
    </row>
    <row r="115" spans="1:18" ht="18.75">
      <c r="A115" s="120" t="s">
        <v>124</v>
      </c>
      <c r="B115" s="1" t="s">
        <v>2</v>
      </c>
      <c r="C115" s="126">
        <v>3</v>
      </c>
      <c r="D115" s="1" t="s">
        <v>7</v>
      </c>
      <c r="E115" s="1" t="s">
        <v>26</v>
      </c>
      <c r="F115" s="1">
        <v>47.3</v>
      </c>
      <c r="G115" s="48" t="s">
        <v>52</v>
      </c>
      <c r="H115" s="5">
        <v>7.1999999999999995E-2</v>
      </c>
      <c r="I115" s="48">
        <v>1</v>
      </c>
      <c r="J115" s="62">
        <v>28000</v>
      </c>
      <c r="K115" s="106">
        <f>Таблица523[[#This Row],[1 шт. = m3]]*Таблица523[[#This Row],[Кол-во шт.]]*Таблица523[[#This Row],[Цена за m3]]</f>
        <v>2015.9999999999998</v>
      </c>
      <c r="L115" s="51"/>
      <c r="M115" s="54" t="s">
        <v>76</v>
      </c>
      <c r="N115" s="5">
        <v>7.1999999999999995E-2</v>
      </c>
      <c r="O115" s="81">
        <v>1</v>
      </c>
      <c r="P115" s="71">
        <v>26000</v>
      </c>
      <c r="Q115" s="89">
        <f>Таблица523[[#This Row],[1 = m3 ]]*Таблица523[[#This Row],[Кол-во]]*Таблица523[[#This Row],[Цена -m3]]</f>
        <v>1871.9999999999998</v>
      </c>
      <c r="R115" s="113"/>
    </row>
    <row r="116" spans="1:18" ht="18.75">
      <c r="A116" s="156" t="s">
        <v>125</v>
      </c>
      <c r="B116" s="27" t="s">
        <v>2</v>
      </c>
      <c r="C116" s="129">
        <v>3</v>
      </c>
      <c r="D116" s="8" t="s">
        <v>7</v>
      </c>
      <c r="E116" s="27" t="s">
        <v>27</v>
      </c>
      <c r="F116" s="27">
        <v>49.3</v>
      </c>
      <c r="G116" s="56" t="s">
        <v>52</v>
      </c>
      <c r="H116" s="28">
        <v>1.7999999999999999E-2</v>
      </c>
      <c r="I116" s="56">
        <v>1</v>
      </c>
      <c r="J116" s="110">
        <v>28000</v>
      </c>
      <c r="K116" s="108">
        <f>Таблица523[[#This Row],[1 шт. = m3]]*Таблица523[[#This Row],[Кол-во шт.]]*Таблица523[[#This Row],[Цена за m3]]</f>
        <v>503.99999999999994</v>
      </c>
      <c r="L116" s="51"/>
      <c r="M116" s="54" t="s">
        <v>76</v>
      </c>
      <c r="N116" s="28">
        <v>1.7999999999999999E-2</v>
      </c>
      <c r="O116" s="81">
        <v>1</v>
      </c>
      <c r="P116" s="71">
        <v>26000</v>
      </c>
      <c r="Q116" s="89">
        <f>Таблица523[[#This Row],[1 = m3 ]]*Таблица523[[#This Row],[Кол-во]]*Таблица523[[#This Row],[Цена -m3]]</f>
        <v>467.99999999999994</v>
      </c>
      <c r="R116" s="113"/>
    </row>
    <row r="117" spans="1:18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</row>
    <row r="124" spans="1:18" ht="15.75" thickBot="1">
      <c r="E124" s="35"/>
      <c r="F124" s="40"/>
      <c r="G124" s="40"/>
      <c r="H124" s="40"/>
      <c r="I124" s="40"/>
      <c r="J124" s="40"/>
      <c r="K124" s="40"/>
      <c r="L124" s="40"/>
      <c r="M124" s="98"/>
      <c r="N124" s="41"/>
    </row>
    <row r="125" spans="1:18">
      <c r="E125" s="37"/>
      <c r="F125" s="17"/>
      <c r="G125" s="17"/>
      <c r="H125" s="17"/>
      <c r="I125" s="17"/>
      <c r="J125" s="17"/>
      <c r="K125" s="17"/>
      <c r="L125" s="99"/>
      <c r="M125" s="13"/>
      <c r="N125" s="18"/>
    </row>
    <row r="126" spans="1:18" ht="18.75">
      <c r="E126" s="38"/>
      <c r="F126" s="17"/>
      <c r="G126" s="15" t="s">
        <v>53</v>
      </c>
      <c r="H126" s="16"/>
      <c r="I126" s="16"/>
      <c r="J126" s="17"/>
      <c r="K126" s="17"/>
      <c r="L126" s="39"/>
      <c r="M126" s="102"/>
      <c r="N126" s="96"/>
    </row>
    <row r="127" spans="1:18" ht="18.75">
      <c r="E127" s="37"/>
      <c r="F127" s="17"/>
      <c r="G127" s="19" t="s">
        <v>56</v>
      </c>
      <c r="H127" s="19"/>
      <c r="I127" s="19"/>
      <c r="J127" s="19"/>
      <c r="K127" s="17"/>
      <c r="L127" s="39"/>
      <c r="M127" s="102"/>
      <c r="N127" s="96"/>
    </row>
    <row r="128" spans="1:18" ht="18.75">
      <c r="E128" s="38"/>
      <c r="F128" s="17"/>
      <c r="G128" s="19"/>
      <c r="H128" s="19"/>
      <c r="I128" s="19" t="s">
        <v>99</v>
      </c>
      <c r="J128" s="19"/>
      <c r="K128" s="17"/>
      <c r="L128" s="39"/>
      <c r="M128" s="103"/>
      <c r="N128" s="18"/>
    </row>
    <row r="129" spans="5:14" ht="21">
      <c r="E129" s="37"/>
      <c r="F129" s="17"/>
      <c r="G129" s="20" t="s">
        <v>54</v>
      </c>
      <c r="H129" s="17"/>
      <c r="I129" s="17"/>
      <c r="J129" s="17"/>
      <c r="K129" s="17"/>
      <c r="L129" s="39"/>
      <c r="M129" s="102"/>
      <c r="N129" s="96"/>
    </row>
    <row r="130" spans="5:14" ht="18.75">
      <c r="E130" s="38"/>
      <c r="F130" s="17"/>
      <c r="G130" s="25" t="s">
        <v>55</v>
      </c>
      <c r="H130" s="24"/>
      <c r="I130" s="24"/>
      <c r="J130" s="24"/>
      <c r="K130" s="19"/>
      <c r="L130" s="39"/>
      <c r="M130" s="102"/>
      <c r="N130" s="96"/>
    </row>
    <row r="131" spans="5:14" ht="15.75" thickBot="1">
      <c r="E131" s="37"/>
      <c r="F131" s="21"/>
      <c r="G131" s="23"/>
      <c r="H131" s="21"/>
      <c r="I131" s="21"/>
      <c r="J131" s="23"/>
      <c r="K131" s="21"/>
      <c r="L131" s="21"/>
      <c r="M131" s="104"/>
      <c r="N131" s="97"/>
    </row>
    <row r="132" spans="5:14">
      <c r="E132" s="35"/>
      <c r="F132" s="33"/>
      <c r="G132" s="33"/>
      <c r="H132" s="33"/>
      <c r="I132" s="33"/>
      <c r="J132" s="33"/>
      <c r="K132" s="33"/>
      <c r="L132" s="33"/>
      <c r="M132" s="95"/>
    </row>
    <row r="133" spans="5:14">
      <c r="E133" s="34"/>
      <c r="F133" s="34"/>
      <c r="G133" s="34"/>
      <c r="H133" s="34"/>
      <c r="I133" s="34"/>
      <c r="J133" s="34"/>
      <c r="K133" s="34"/>
      <c r="L133" s="34"/>
      <c r="M133" s="36"/>
    </row>
    <row r="134" spans="5:14"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5:14" ht="15.75" thickBot="1">
      <c r="F135" s="41"/>
      <c r="G135" s="41"/>
      <c r="H135" s="41"/>
      <c r="I135" s="41"/>
      <c r="J135" s="41"/>
      <c r="K135" s="41"/>
      <c r="L135" s="41"/>
      <c r="M135" s="41"/>
      <c r="N135" s="41"/>
    </row>
    <row r="136" spans="5:14" ht="15.75">
      <c r="E136" s="42"/>
      <c r="F136" s="91"/>
      <c r="G136" s="91"/>
      <c r="H136" s="91"/>
      <c r="I136" s="91"/>
      <c r="J136" s="91"/>
      <c r="K136" s="91"/>
      <c r="L136" s="100"/>
      <c r="M136" s="90"/>
      <c r="N136" s="14"/>
    </row>
    <row r="137" spans="5:14" ht="15.75">
      <c r="E137" s="42"/>
      <c r="F137" s="91"/>
      <c r="G137" s="92" t="s">
        <v>64</v>
      </c>
      <c r="H137" s="91"/>
      <c r="I137" s="91"/>
      <c r="J137" s="91"/>
      <c r="K137" s="91"/>
      <c r="L137" s="101"/>
      <c r="M137" s="90"/>
      <c r="N137" s="18"/>
    </row>
    <row r="138" spans="5:14" ht="15.75">
      <c r="E138" s="42"/>
      <c r="F138" s="91"/>
      <c r="G138" s="91" t="s">
        <v>65</v>
      </c>
      <c r="H138" s="91"/>
      <c r="I138" s="91"/>
      <c r="J138" s="91"/>
      <c r="K138" s="91"/>
      <c r="L138" s="101"/>
      <c r="M138" s="90"/>
      <c r="N138" s="18"/>
    </row>
    <row r="139" spans="5:14" ht="15.75">
      <c r="E139" s="42"/>
      <c r="F139" s="91"/>
      <c r="G139" s="91" t="s">
        <v>66</v>
      </c>
      <c r="H139" s="91"/>
      <c r="I139" s="91"/>
      <c r="J139" s="91"/>
      <c r="K139" s="91"/>
      <c r="L139" s="101"/>
      <c r="M139" s="90"/>
      <c r="N139" s="18"/>
    </row>
    <row r="140" spans="5:14" ht="15.75">
      <c r="E140" s="42"/>
      <c r="F140" s="91"/>
      <c r="G140" s="91" t="s">
        <v>67</v>
      </c>
      <c r="H140" s="91"/>
      <c r="I140" s="91"/>
      <c r="J140" s="91"/>
      <c r="K140" s="91"/>
      <c r="L140" s="101"/>
      <c r="M140" s="90"/>
      <c r="N140" s="18"/>
    </row>
    <row r="141" spans="5:14" ht="15.75">
      <c r="E141" s="42"/>
      <c r="F141" s="91"/>
      <c r="G141" s="91" t="s">
        <v>68</v>
      </c>
      <c r="H141" s="91"/>
      <c r="I141" s="91"/>
      <c r="J141" s="91"/>
      <c r="K141" s="91"/>
      <c r="L141" s="101"/>
      <c r="M141" s="90"/>
      <c r="N141" s="18"/>
    </row>
    <row r="142" spans="5:14" ht="15.75">
      <c r="E142" s="42"/>
      <c r="F142" s="91"/>
      <c r="G142" s="91" t="s">
        <v>69</v>
      </c>
      <c r="H142" s="91"/>
      <c r="I142" s="91"/>
      <c r="J142" s="91"/>
      <c r="K142" s="91"/>
      <c r="L142" s="101"/>
      <c r="M142" s="90"/>
      <c r="N142" s="18"/>
    </row>
    <row r="143" spans="5:14" ht="15.75">
      <c r="E143" s="42"/>
      <c r="F143" s="91"/>
      <c r="G143" s="91"/>
      <c r="H143" s="91"/>
      <c r="I143" s="91"/>
      <c r="J143" s="91"/>
      <c r="K143" s="91"/>
      <c r="L143" s="101"/>
      <c r="M143" s="90"/>
      <c r="N143" s="18"/>
    </row>
    <row r="144" spans="5:14" ht="15.75">
      <c r="E144" s="42"/>
      <c r="F144" s="91"/>
      <c r="G144" s="91" t="s">
        <v>70</v>
      </c>
      <c r="H144" s="91"/>
      <c r="I144" s="91"/>
      <c r="J144" s="91"/>
      <c r="K144" s="91"/>
      <c r="L144" s="101"/>
      <c r="M144" s="90"/>
      <c r="N144" s="18"/>
    </row>
    <row r="145" spans="5:15" ht="15.75">
      <c r="E145" s="42"/>
      <c r="F145" s="91"/>
      <c r="G145" s="91" t="s">
        <v>71</v>
      </c>
      <c r="H145" s="91"/>
      <c r="I145" s="91"/>
      <c r="J145" s="91"/>
      <c r="K145" s="91"/>
      <c r="L145" s="101"/>
      <c r="M145" s="90"/>
      <c r="N145" s="18"/>
    </row>
    <row r="146" spans="5:15" ht="15.75">
      <c r="E146" s="42"/>
      <c r="F146" s="91"/>
      <c r="G146" s="91" t="s">
        <v>72</v>
      </c>
      <c r="H146" s="91"/>
      <c r="I146" s="91"/>
      <c r="J146" s="91"/>
      <c r="K146" s="91"/>
      <c r="L146" s="101"/>
      <c r="M146" s="90"/>
      <c r="N146" s="18"/>
    </row>
    <row r="147" spans="5:15" ht="15.75">
      <c r="E147" s="42"/>
      <c r="F147" s="91"/>
      <c r="G147" s="91" t="s">
        <v>73</v>
      </c>
      <c r="H147" s="91"/>
      <c r="I147" s="91"/>
      <c r="J147" s="91"/>
      <c r="K147" s="91"/>
      <c r="L147" s="101"/>
      <c r="M147" s="90"/>
      <c r="N147" s="18"/>
    </row>
    <row r="148" spans="5:15" ht="15.75">
      <c r="E148" s="42"/>
      <c r="F148" s="91"/>
      <c r="G148" s="91" t="s">
        <v>74</v>
      </c>
      <c r="H148" s="91"/>
      <c r="I148" s="91"/>
      <c r="J148" s="91"/>
      <c r="K148" s="91"/>
      <c r="L148" s="101"/>
      <c r="M148" s="90"/>
      <c r="N148" s="18"/>
    </row>
    <row r="149" spans="5:15" ht="15.75">
      <c r="E149" s="42"/>
      <c r="F149" s="91"/>
      <c r="G149" s="91" t="s">
        <v>75</v>
      </c>
      <c r="H149" s="91"/>
      <c r="I149" s="91"/>
      <c r="J149" s="91"/>
      <c r="K149" s="91"/>
      <c r="L149" s="101"/>
      <c r="M149" s="90"/>
      <c r="N149" s="18"/>
    </row>
    <row r="150" spans="5:15" ht="15.75">
      <c r="E150" s="42"/>
      <c r="F150" s="91"/>
      <c r="G150" s="91"/>
      <c r="H150" s="91"/>
      <c r="I150" s="91"/>
      <c r="J150" s="91"/>
      <c r="K150" s="91"/>
      <c r="L150" s="101"/>
      <c r="M150" s="90"/>
      <c r="N150" s="18"/>
    </row>
    <row r="151" spans="5:15" ht="16.5" thickBot="1">
      <c r="E151" s="42"/>
      <c r="F151" s="93"/>
      <c r="G151" s="94"/>
      <c r="H151" s="94"/>
      <c r="I151" s="94"/>
      <c r="J151" s="94"/>
      <c r="K151" s="94"/>
      <c r="L151" s="94"/>
      <c r="M151" s="21"/>
      <c r="N151" s="22"/>
    </row>
    <row r="156" spans="5:15" ht="15.75" thickBot="1">
      <c r="F156" s="41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5:15">
      <c r="E157" s="42"/>
      <c r="F157" s="90"/>
      <c r="G157" s="90"/>
      <c r="H157" s="90"/>
      <c r="I157" s="90"/>
      <c r="J157" s="90"/>
      <c r="K157" s="90"/>
      <c r="L157" s="90"/>
      <c r="M157" s="90"/>
      <c r="N157" s="90"/>
      <c r="O157" s="14"/>
    </row>
    <row r="158" spans="5:15" ht="18">
      <c r="E158" s="42"/>
      <c r="F158" s="90"/>
      <c r="G158" s="212" t="s">
        <v>152</v>
      </c>
      <c r="H158" s="90"/>
      <c r="I158" s="90"/>
      <c r="J158" s="90"/>
      <c r="K158" s="90"/>
      <c r="L158" s="90"/>
      <c r="M158" s="90"/>
      <c r="N158" s="90"/>
      <c r="O158" s="18"/>
    </row>
    <row r="159" spans="5:15">
      <c r="E159" s="42"/>
      <c r="F159" s="90"/>
      <c r="G159" s="90"/>
      <c r="H159" s="90"/>
      <c r="I159" s="90"/>
      <c r="J159" s="90"/>
      <c r="K159" s="90"/>
      <c r="L159" s="90"/>
      <c r="M159" s="90"/>
      <c r="N159" s="90"/>
      <c r="O159" s="18"/>
    </row>
    <row r="160" spans="5:15" ht="18">
      <c r="E160" s="42"/>
      <c r="F160" s="90"/>
      <c r="G160" s="212" t="s">
        <v>153</v>
      </c>
      <c r="H160" s="90"/>
      <c r="I160" s="90"/>
      <c r="J160" s="90"/>
      <c r="K160" s="90"/>
      <c r="L160" s="90"/>
      <c r="M160" s="90"/>
      <c r="N160" s="90"/>
      <c r="O160" s="18"/>
    </row>
    <row r="161" spans="5:15">
      <c r="E161" s="42"/>
      <c r="F161" s="90"/>
      <c r="G161" s="90"/>
      <c r="H161" s="90"/>
      <c r="I161" s="90"/>
      <c r="J161" s="90"/>
      <c r="K161" s="90"/>
      <c r="L161" s="90"/>
      <c r="M161" s="90"/>
      <c r="N161" s="90"/>
      <c r="O161" s="18"/>
    </row>
    <row r="162" spans="5:15" ht="18">
      <c r="E162" s="42"/>
      <c r="F162" s="90"/>
      <c r="G162" s="212" t="s">
        <v>154</v>
      </c>
      <c r="H162" s="90"/>
      <c r="I162" s="90"/>
      <c r="J162" s="90"/>
      <c r="K162" s="90"/>
      <c r="L162" s="90"/>
      <c r="M162" s="90"/>
      <c r="N162" s="90"/>
      <c r="O162" s="18"/>
    </row>
    <row r="163" spans="5:15" ht="15.75" thickBot="1">
      <c r="E163" s="42"/>
      <c r="F163" s="213"/>
      <c r="G163" s="21"/>
      <c r="H163" s="21"/>
      <c r="I163" s="21"/>
      <c r="J163" s="21"/>
      <c r="K163" s="21"/>
      <c r="L163" s="21"/>
      <c r="M163" s="21"/>
      <c r="N163" s="21"/>
      <c r="O163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R84"/>
  <sheetViews>
    <sheetView showRowColHeaders="0" zoomScale="80" zoomScaleNormal="80" workbookViewId="0">
      <selection activeCell="K3" sqref="K3:K15"/>
    </sheetView>
  </sheetViews>
  <sheetFormatPr defaultRowHeight="15"/>
  <cols>
    <col min="1" max="1" width="21.140625" customWidth="1"/>
    <col min="2" max="2" width="9.5703125" customWidth="1"/>
    <col min="3" max="3" width="7.28515625" customWidth="1"/>
    <col min="4" max="4" width="12" customWidth="1"/>
    <col min="5" max="5" width="10.140625" customWidth="1"/>
    <col min="6" max="6" width="11.5703125" customWidth="1"/>
    <col min="7" max="7" width="16.140625" customWidth="1"/>
    <col min="8" max="8" width="13" customWidth="1"/>
    <col min="9" max="9" width="13.28515625" customWidth="1"/>
    <col min="10" max="10" width="12.42578125" customWidth="1"/>
    <col min="11" max="11" width="15" customWidth="1"/>
    <col min="12" max="12" width="1.5703125" customWidth="1"/>
    <col min="13" max="13" width="15.42578125" customWidth="1"/>
    <col min="14" max="14" width="14.28515625" customWidth="1"/>
    <col min="15" max="15" width="10.7109375" customWidth="1"/>
    <col min="16" max="16" width="14.5703125" customWidth="1"/>
    <col min="17" max="17" width="14.42578125" customWidth="1"/>
    <col min="18" max="18" width="1.85546875" customWidth="1"/>
  </cols>
  <sheetData>
    <row r="1" spans="1:18" ht="18.75" customHeight="1">
      <c r="A1" s="130" t="s">
        <v>45</v>
      </c>
      <c r="B1" s="46" t="s">
        <v>0</v>
      </c>
      <c r="C1" s="46" t="s">
        <v>46</v>
      </c>
      <c r="D1" s="46" t="s">
        <v>1</v>
      </c>
      <c r="E1" s="46" t="s">
        <v>4</v>
      </c>
      <c r="F1" s="46" t="s">
        <v>48</v>
      </c>
      <c r="G1" s="46" t="s">
        <v>52</v>
      </c>
      <c r="H1" s="46" t="s">
        <v>42</v>
      </c>
      <c r="I1" s="46" t="s">
        <v>43</v>
      </c>
      <c r="J1" s="46" t="s">
        <v>44</v>
      </c>
      <c r="K1" s="131" t="s">
        <v>51</v>
      </c>
      <c r="L1" s="141" t="s">
        <v>77</v>
      </c>
      <c r="M1" s="145" t="s">
        <v>76</v>
      </c>
      <c r="N1" s="146" t="s">
        <v>79</v>
      </c>
      <c r="O1" s="147" t="s">
        <v>80</v>
      </c>
      <c r="P1" s="148" t="s">
        <v>81</v>
      </c>
      <c r="Q1" s="119" t="s">
        <v>104</v>
      </c>
      <c r="R1" s="152" t="s">
        <v>105</v>
      </c>
    </row>
    <row r="2" spans="1:18" ht="21.75" customHeight="1">
      <c r="A2" s="114" t="s">
        <v>58</v>
      </c>
      <c r="B2" s="162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  <c r="O2" s="191"/>
      <c r="P2" s="190"/>
      <c r="Q2" s="163">
        <f>Таблица9[[#This Row],[1 = m3 ]]*Таблица9[[#This Row],[Кол-во]]*Таблица9[[#This Row],[Цена -m3]]</f>
        <v>0</v>
      </c>
      <c r="R2" s="192" t="s">
        <v>105</v>
      </c>
    </row>
    <row r="3" spans="1:18" ht="19.5" customHeight="1">
      <c r="A3" s="120" t="s">
        <v>133</v>
      </c>
      <c r="B3" s="77" t="s">
        <v>2</v>
      </c>
      <c r="C3" s="184">
        <v>1</v>
      </c>
      <c r="D3" s="76" t="s">
        <v>3</v>
      </c>
      <c r="E3" s="76" t="s">
        <v>33</v>
      </c>
      <c r="F3" s="76">
        <v>7.68</v>
      </c>
      <c r="G3" s="76" t="s">
        <v>52</v>
      </c>
      <c r="H3" s="76">
        <v>1.2E-2</v>
      </c>
      <c r="I3" s="77">
        <v>1</v>
      </c>
      <c r="J3" s="197">
        <v>18800</v>
      </c>
      <c r="K3" s="142">
        <f>Таблица9[[#This Row],[1 шт. = m3]]*Таблица9[[#This Row],[Кол-во шт.]]*Таблица9[[#This Row],[Цена за m3]]</f>
        <v>225.6</v>
      </c>
      <c r="L3" s="142"/>
      <c r="M3" s="81" t="s">
        <v>76</v>
      </c>
      <c r="N3" s="81">
        <v>1.2E-2</v>
      </c>
      <c r="O3" s="81">
        <v>1</v>
      </c>
      <c r="P3" s="172">
        <v>17000</v>
      </c>
      <c r="Q3" s="173">
        <f>Таблица9[[#This Row],[1 = m3 ]]*Таблица9[[#This Row],[Кол-во]]*Таблица9[[#This Row],[Цена -m3]]</f>
        <v>204</v>
      </c>
      <c r="R3" s="152" t="s">
        <v>105</v>
      </c>
    </row>
    <row r="4" spans="1:18" ht="18.75" customHeight="1">
      <c r="A4" s="120" t="s">
        <v>134</v>
      </c>
      <c r="B4" s="9" t="s">
        <v>2</v>
      </c>
      <c r="C4" s="132">
        <v>1</v>
      </c>
      <c r="D4" s="9" t="s">
        <v>3</v>
      </c>
      <c r="E4" s="9" t="s">
        <v>33</v>
      </c>
      <c r="F4" s="9">
        <v>7.88</v>
      </c>
      <c r="G4" s="76" t="s">
        <v>52</v>
      </c>
      <c r="H4" s="9">
        <v>1.2E-2</v>
      </c>
      <c r="I4" s="48">
        <v>1</v>
      </c>
      <c r="J4" s="136">
        <v>18800</v>
      </c>
      <c r="K4" s="140">
        <f>Таблица9[[#This Row],[1 шт. = m3]]*Таблица9[[#This Row],[Кол-во шт.]]*Таблица9[[#This Row],[Цена за m3]]</f>
        <v>225.6</v>
      </c>
      <c r="L4" s="143"/>
      <c r="M4" s="54" t="s">
        <v>76</v>
      </c>
      <c r="N4" s="9">
        <v>1.2E-2</v>
      </c>
      <c r="O4" s="81">
        <v>1</v>
      </c>
      <c r="P4" s="71">
        <v>17000</v>
      </c>
      <c r="Q4" s="155">
        <f>Таблица9[[#This Row],[1 = m3 ]]*Таблица9[[#This Row],[Кол-во]]*Таблица9[[#This Row],[Цена -m3]]</f>
        <v>204</v>
      </c>
      <c r="R4" s="152" t="s">
        <v>105</v>
      </c>
    </row>
    <row r="5" spans="1:18" ht="18.75" customHeight="1">
      <c r="A5" s="120" t="s">
        <v>135</v>
      </c>
      <c r="B5" s="8" t="s">
        <v>2</v>
      </c>
      <c r="C5" s="133">
        <v>1</v>
      </c>
      <c r="D5" s="8" t="s">
        <v>3</v>
      </c>
      <c r="E5" s="8" t="s">
        <v>11</v>
      </c>
      <c r="F5" s="8">
        <v>9.86</v>
      </c>
      <c r="G5" s="76" t="s">
        <v>52</v>
      </c>
      <c r="H5" s="5">
        <v>1.4999999999999999E-2</v>
      </c>
      <c r="I5" s="48">
        <v>1</v>
      </c>
      <c r="J5" s="137">
        <v>18800</v>
      </c>
      <c r="K5" s="70">
        <f>Таблица9[[#This Row],[1 шт. = m3]]*Таблица9[[#This Row],[Кол-во шт.]]*Таблица9[[#This Row],[Цена за m3]]</f>
        <v>282</v>
      </c>
      <c r="L5" s="144"/>
      <c r="M5" s="54" t="s">
        <v>76</v>
      </c>
      <c r="N5" s="30">
        <v>1.4999999999999999E-2</v>
      </c>
      <c r="O5" s="81">
        <v>1</v>
      </c>
      <c r="P5" s="64">
        <v>17000</v>
      </c>
      <c r="Q5" s="155">
        <f>Таблица9[[#This Row],[1 = m3 ]]*Таблица9[[#This Row],[Кол-во]]*Таблица9[[#This Row],[Цена -m3]]</f>
        <v>255</v>
      </c>
      <c r="R5" s="152" t="s">
        <v>105</v>
      </c>
    </row>
    <row r="6" spans="1:18" ht="19.5" customHeight="1">
      <c r="A6" s="120" t="s">
        <v>136</v>
      </c>
      <c r="B6" s="1" t="s">
        <v>2</v>
      </c>
      <c r="C6" s="134">
        <v>1</v>
      </c>
      <c r="D6" s="1" t="s">
        <v>3</v>
      </c>
      <c r="E6" s="1" t="s">
        <v>25</v>
      </c>
      <c r="F6" s="1">
        <v>39.42</v>
      </c>
      <c r="G6" s="76" t="s">
        <v>52</v>
      </c>
      <c r="H6" s="5">
        <v>0.06</v>
      </c>
      <c r="I6" s="48">
        <v>1</v>
      </c>
      <c r="J6" s="138">
        <v>18800</v>
      </c>
      <c r="K6" s="69">
        <f>Таблица9[[#This Row],[1 шт. = m3]]*Таблица9[[#This Row],[Кол-во шт.]]*Таблица9[[#This Row],[Цена за m3]]</f>
        <v>1128</v>
      </c>
      <c r="L6" s="144"/>
      <c r="M6" s="54" t="s">
        <v>76</v>
      </c>
      <c r="N6" s="5">
        <v>0.06</v>
      </c>
      <c r="O6" s="81">
        <v>1</v>
      </c>
      <c r="P6" s="62">
        <v>17000</v>
      </c>
      <c r="Q6" s="155">
        <f>Таблица9[[#This Row],[1 = m3 ]]*Таблица9[[#This Row],[Кол-во]]*Таблица9[[#This Row],[Цена -m3]]</f>
        <v>1020</v>
      </c>
      <c r="R6" s="152" t="s">
        <v>105</v>
      </c>
    </row>
    <row r="7" spans="1:18" ht="18.75">
      <c r="A7" s="120" t="s">
        <v>137</v>
      </c>
      <c r="B7" s="1" t="s">
        <v>2</v>
      </c>
      <c r="C7" s="134">
        <v>1</v>
      </c>
      <c r="D7" s="1" t="s">
        <v>3</v>
      </c>
      <c r="E7" s="1" t="s">
        <v>34</v>
      </c>
      <c r="F7" s="1">
        <v>59.13</v>
      </c>
      <c r="G7" s="76" t="s">
        <v>52</v>
      </c>
      <c r="H7" s="1">
        <v>0.09</v>
      </c>
      <c r="I7" s="48">
        <v>1</v>
      </c>
      <c r="J7" s="138">
        <v>18800</v>
      </c>
      <c r="K7" s="69">
        <f>Таблица9[[#This Row],[1 шт. = m3]]*Таблица9[[#This Row],[Кол-во шт.]]*Таблица9[[#This Row],[Цена за m3]]</f>
        <v>1692</v>
      </c>
      <c r="L7" s="144"/>
      <c r="M7" s="54" t="s">
        <v>76</v>
      </c>
      <c r="N7" s="5">
        <v>0.09</v>
      </c>
      <c r="O7" s="81">
        <v>1</v>
      </c>
      <c r="P7" s="62">
        <v>17000</v>
      </c>
      <c r="Q7" s="155">
        <f>Таблица9[[#This Row],[1 = m3 ]]*Таблица9[[#This Row],[Кол-во]]*Таблица9[[#This Row],[Цена -m3]]</f>
        <v>1530</v>
      </c>
      <c r="R7" s="152" t="s">
        <v>105</v>
      </c>
    </row>
    <row r="8" spans="1:18" ht="18.75">
      <c r="A8" s="120" t="s">
        <v>138</v>
      </c>
      <c r="B8" s="1" t="s">
        <v>2</v>
      </c>
      <c r="C8" s="134">
        <v>1</v>
      </c>
      <c r="D8" s="1" t="s">
        <v>3</v>
      </c>
      <c r="E8" s="1" t="s">
        <v>35</v>
      </c>
      <c r="F8" s="1">
        <v>78.84</v>
      </c>
      <c r="G8" s="76" t="s">
        <v>52</v>
      </c>
      <c r="H8" s="5">
        <v>0.12</v>
      </c>
      <c r="I8" s="48">
        <v>1</v>
      </c>
      <c r="J8" s="138">
        <v>18800</v>
      </c>
      <c r="K8" s="69">
        <f>Таблица9[[#This Row],[1 шт. = m3]]*Таблица9[[#This Row],[Кол-во шт.]]*Таблица9[[#This Row],[Цена за m3]]</f>
        <v>2256</v>
      </c>
      <c r="L8" s="144"/>
      <c r="M8" s="54" t="s">
        <v>76</v>
      </c>
      <c r="N8" s="5">
        <v>0.12</v>
      </c>
      <c r="O8" s="81">
        <v>1</v>
      </c>
      <c r="P8" s="62">
        <v>17000</v>
      </c>
      <c r="Q8" s="155">
        <f>Таблица9[[#This Row],[1 = m3 ]]*Таблица9[[#This Row],[Кол-во]]*Таблица9[[#This Row],[Цена -m3]]</f>
        <v>2040</v>
      </c>
      <c r="R8" s="152" t="s">
        <v>105</v>
      </c>
    </row>
    <row r="9" spans="1:18" ht="18.75">
      <c r="A9" s="120" t="s">
        <v>139</v>
      </c>
      <c r="B9" s="1" t="s">
        <v>2</v>
      </c>
      <c r="C9" s="134">
        <v>1</v>
      </c>
      <c r="D9" s="1" t="s">
        <v>3</v>
      </c>
      <c r="E9" s="1" t="s">
        <v>36</v>
      </c>
      <c r="F9" s="1">
        <v>98.55</v>
      </c>
      <c r="G9" s="76" t="s">
        <v>52</v>
      </c>
      <c r="H9" s="1">
        <v>0.15</v>
      </c>
      <c r="I9" s="48">
        <v>1</v>
      </c>
      <c r="J9" s="138">
        <v>18800</v>
      </c>
      <c r="K9" s="69">
        <f>Таблица9[[#This Row],[1 шт. = m3]]*Таблица9[[#This Row],[Кол-во шт.]]*Таблица9[[#This Row],[Цена за m3]]</f>
        <v>2820</v>
      </c>
      <c r="L9" s="144"/>
      <c r="M9" s="54" t="s">
        <v>76</v>
      </c>
      <c r="N9" s="5">
        <v>0.15</v>
      </c>
      <c r="O9" s="81">
        <v>1</v>
      </c>
      <c r="P9" s="62">
        <v>17000</v>
      </c>
      <c r="Q9" s="155">
        <f>Таблица9[[#This Row],[1 = m3 ]]*Таблица9[[#This Row],[Кол-во]]*Таблица9[[#This Row],[Цена -m3]]</f>
        <v>2550</v>
      </c>
      <c r="R9" s="152" t="s">
        <v>105</v>
      </c>
    </row>
    <row r="10" spans="1:18" ht="18.75">
      <c r="A10" s="120" t="s">
        <v>140</v>
      </c>
      <c r="B10" s="1" t="s">
        <v>2</v>
      </c>
      <c r="C10" s="134">
        <v>1</v>
      </c>
      <c r="D10" s="1" t="s">
        <v>3</v>
      </c>
      <c r="E10" s="1" t="s">
        <v>37</v>
      </c>
      <c r="F10" s="1">
        <v>88.7</v>
      </c>
      <c r="G10" s="76" t="s">
        <v>52</v>
      </c>
      <c r="H10" s="5">
        <v>0.13500000000000001</v>
      </c>
      <c r="I10" s="48">
        <v>1</v>
      </c>
      <c r="J10" s="138">
        <v>18800</v>
      </c>
      <c r="K10" s="69">
        <f>Таблица9[[#This Row],[1 шт. = m3]]*Таблица9[[#This Row],[Кол-во шт.]]*Таблица9[[#This Row],[Цена за m3]]</f>
        <v>2538</v>
      </c>
      <c r="L10" s="144"/>
      <c r="M10" s="54" t="s">
        <v>76</v>
      </c>
      <c r="N10" s="5">
        <v>0.13500000000000001</v>
      </c>
      <c r="O10" s="81">
        <v>1</v>
      </c>
      <c r="P10" s="62">
        <v>17000</v>
      </c>
      <c r="Q10" s="155">
        <f>Таблица9[[#This Row],[1 = m3 ]]*Таблица9[[#This Row],[Кол-во]]*Таблица9[[#This Row],[Цена -m3]]</f>
        <v>2295</v>
      </c>
      <c r="R10" s="152" t="s">
        <v>105</v>
      </c>
    </row>
    <row r="11" spans="1:18" ht="18.75">
      <c r="A11" s="120" t="s">
        <v>141</v>
      </c>
      <c r="B11" s="1" t="s">
        <v>2</v>
      </c>
      <c r="C11" s="134">
        <v>1</v>
      </c>
      <c r="D11" s="1" t="s">
        <v>3</v>
      </c>
      <c r="E11" s="1" t="s">
        <v>38</v>
      </c>
      <c r="F11" s="1">
        <v>118.26</v>
      </c>
      <c r="G11" s="76" t="s">
        <v>52</v>
      </c>
      <c r="H11" s="1">
        <v>0.18</v>
      </c>
      <c r="I11" s="48">
        <v>1</v>
      </c>
      <c r="J11" s="138">
        <v>18800</v>
      </c>
      <c r="K11" s="69">
        <f>Таблица9[[#This Row],[1 шт. = m3]]*Таблица9[[#This Row],[Кол-во шт.]]*Таблица9[[#This Row],[Цена за m3]]</f>
        <v>3384</v>
      </c>
      <c r="L11" s="144"/>
      <c r="M11" s="54" t="s">
        <v>76</v>
      </c>
      <c r="N11" s="5">
        <v>0.18</v>
      </c>
      <c r="O11" s="81">
        <v>1</v>
      </c>
      <c r="P11" s="62">
        <v>17000</v>
      </c>
      <c r="Q11" s="155">
        <f>Таблица9[[#This Row],[1 = m3 ]]*Таблица9[[#This Row],[Кол-во]]*Таблица9[[#This Row],[Цена -m3]]</f>
        <v>3060</v>
      </c>
      <c r="R11" s="152" t="s">
        <v>105</v>
      </c>
    </row>
    <row r="12" spans="1:18" ht="18.75">
      <c r="A12" s="120" t="s">
        <v>142</v>
      </c>
      <c r="B12" s="1" t="s">
        <v>2</v>
      </c>
      <c r="C12" s="134">
        <v>1</v>
      </c>
      <c r="D12" s="1" t="s">
        <v>3</v>
      </c>
      <c r="E12" s="1" t="s">
        <v>39</v>
      </c>
      <c r="F12" s="1">
        <v>157.68</v>
      </c>
      <c r="G12" s="76" t="s">
        <v>52</v>
      </c>
      <c r="H12" s="5">
        <v>0.24</v>
      </c>
      <c r="I12" s="48">
        <v>1</v>
      </c>
      <c r="J12" s="138">
        <v>18800</v>
      </c>
      <c r="K12" s="69">
        <f>Таблица9[[#This Row],[1 шт. = m3]]*Таблица9[[#This Row],[Кол-во шт.]]*Таблица9[[#This Row],[Цена за m3]]</f>
        <v>4512</v>
      </c>
      <c r="L12" s="144"/>
      <c r="M12" s="54" t="s">
        <v>76</v>
      </c>
      <c r="N12" s="5">
        <v>0.24</v>
      </c>
      <c r="O12" s="81">
        <v>1</v>
      </c>
      <c r="P12" s="62">
        <v>17000</v>
      </c>
      <c r="Q12" s="155">
        <f>Таблица9[[#This Row],[1 = m3 ]]*Таблица9[[#This Row],[Кол-во]]*Таблица9[[#This Row],[Цена -m3]]</f>
        <v>4080</v>
      </c>
      <c r="R12" s="152" t="s">
        <v>105</v>
      </c>
    </row>
    <row r="13" spans="1:18" ht="18.75">
      <c r="A13" s="120" t="s">
        <v>143</v>
      </c>
      <c r="B13" s="1" t="s">
        <v>2</v>
      </c>
      <c r="C13" s="134">
        <v>1</v>
      </c>
      <c r="D13" s="1" t="s">
        <v>3</v>
      </c>
      <c r="E13" s="1" t="s">
        <v>40</v>
      </c>
      <c r="F13" s="1">
        <v>236.52</v>
      </c>
      <c r="G13" s="76" t="s">
        <v>52</v>
      </c>
      <c r="H13" s="1">
        <v>0.36</v>
      </c>
      <c r="I13" s="48">
        <v>1</v>
      </c>
      <c r="J13" s="138">
        <v>18800</v>
      </c>
      <c r="K13" s="69">
        <f>Таблица9[[#This Row],[1 шт. = m3]]*Таблица9[[#This Row],[Кол-во шт.]]*Таблица9[[#This Row],[Цена за m3]]</f>
        <v>6768</v>
      </c>
      <c r="L13" s="144"/>
      <c r="M13" s="54" t="s">
        <v>76</v>
      </c>
      <c r="N13" s="5">
        <v>0.36</v>
      </c>
      <c r="O13" s="81">
        <v>1</v>
      </c>
      <c r="P13" s="62">
        <v>17000</v>
      </c>
      <c r="Q13" s="155">
        <f>Таблица9[[#This Row],[1 = m3 ]]*Таблица9[[#This Row],[Кол-во]]*Таблица9[[#This Row],[Цена -m3]]</f>
        <v>6120</v>
      </c>
      <c r="R13" s="152" t="s">
        <v>105</v>
      </c>
    </row>
    <row r="14" spans="1:18" ht="18.75">
      <c r="A14" s="120" t="s">
        <v>144</v>
      </c>
      <c r="B14" s="1" t="s">
        <v>2</v>
      </c>
      <c r="C14" s="134">
        <v>1</v>
      </c>
      <c r="D14" s="1" t="s">
        <v>3</v>
      </c>
      <c r="E14" s="1" t="s">
        <v>40</v>
      </c>
      <c r="F14" s="1">
        <v>246.38</v>
      </c>
      <c r="G14" s="76" t="s">
        <v>52</v>
      </c>
      <c r="H14" s="5">
        <v>0.375</v>
      </c>
      <c r="I14" s="48">
        <v>1</v>
      </c>
      <c r="J14" s="138">
        <v>18800</v>
      </c>
      <c r="K14" s="69">
        <f>Таблица9[[#This Row],[1 шт. = m3]]*Таблица9[[#This Row],[Кол-во шт.]]*Таблица9[[#This Row],[Цена за m3]]</f>
        <v>7050</v>
      </c>
      <c r="L14" s="144"/>
      <c r="M14" s="54" t="s">
        <v>76</v>
      </c>
      <c r="N14" s="5">
        <v>0.375</v>
      </c>
      <c r="O14" s="81">
        <v>1</v>
      </c>
      <c r="P14" s="62">
        <v>17000</v>
      </c>
      <c r="Q14" s="155">
        <f>Таблица9[[#This Row],[1 = m3 ]]*Таблица9[[#This Row],[Кол-во]]*Таблица9[[#This Row],[Цена -m3]]</f>
        <v>6375</v>
      </c>
      <c r="R14" s="152" t="s">
        <v>105</v>
      </c>
    </row>
    <row r="15" spans="1:18" ht="18.75">
      <c r="A15" s="120" t="s">
        <v>145</v>
      </c>
      <c r="B15" s="1" t="s">
        <v>2</v>
      </c>
      <c r="C15" s="134">
        <v>1</v>
      </c>
      <c r="D15" s="1" t="s">
        <v>3</v>
      </c>
      <c r="E15" s="1" t="s">
        <v>40</v>
      </c>
      <c r="F15" s="1">
        <v>354.78</v>
      </c>
      <c r="G15" s="76" t="s">
        <v>52</v>
      </c>
      <c r="H15" s="1">
        <v>0.54</v>
      </c>
      <c r="I15" s="48">
        <v>1</v>
      </c>
      <c r="J15" s="138">
        <v>18800</v>
      </c>
      <c r="K15" s="69">
        <f>Таблица9[[#This Row],[1 шт. = m3]]*Таблица9[[#This Row],[Кол-во шт.]]*Таблица9[[#This Row],[Цена за m3]]</f>
        <v>10152</v>
      </c>
      <c r="L15" s="144"/>
      <c r="M15" s="54" t="s">
        <v>76</v>
      </c>
      <c r="N15" s="5">
        <v>0.54</v>
      </c>
      <c r="O15" s="81">
        <v>1</v>
      </c>
      <c r="P15" s="62">
        <v>17000</v>
      </c>
      <c r="Q15" s="155">
        <f>Таблица9[[#This Row],[1 = m3 ]]*Таблица9[[#This Row],[Кол-во]]*Таблица9[[#This Row],[Цена -m3]]</f>
        <v>9180</v>
      </c>
      <c r="R15" s="152" t="s">
        <v>105</v>
      </c>
    </row>
    <row r="16" spans="1:18" ht="22.5" customHeight="1">
      <c r="A16" s="193" t="s">
        <v>58</v>
      </c>
      <c r="B16" s="194"/>
      <c r="C16" s="194"/>
      <c r="D16" s="194"/>
      <c r="E16" s="205" t="s">
        <v>149</v>
      </c>
      <c r="F16" s="205"/>
      <c r="G16" s="206"/>
      <c r="H16" s="205"/>
      <c r="I16" s="207"/>
      <c r="J16" s="162"/>
      <c r="K16" s="162"/>
      <c r="L16" s="162"/>
      <c r="M16" s="162"/>
      <c r="N16" s="190"/>
      <c r="O16" s="195"/>
      <c r="P16" s="190"/>
      <c r="Q16" s="163">
        <f>Таблица9[[#This Row],[1 = m3 ]]*Таблица9[[#This Row],[Кол-во]]*Таблица9[[#This Row],[Цена -m3]]</f>
        <v>0</v>
      </c>
      <c r="R16" s="192" t="s">
        <v>105</v>
      </c>
    </row>
    <row r="17" spans="1:18" ht="18.75" customHeight="1">
      <c r="A17" s="120" t="s">
        <v>134</v>
      </c>
      <c r="B17" s="48" t="s">
        <v>2</v>
      </c>
      <c r="C17" s="184">
        <v>1</v>
      </c>
      <c r="D17" s="48" t="s">
        <v>3</v>
      </c>
      <c r="E17" s="48" t="s">
        <v>33</v>
      </c>
      <c r="F17" s="48">
        <v>7.88</v>
      </c>
      <c r="G17" s="76" t="s">
        <v>52</v>
      </c>
      <c r="H17" s="48">
        <v>1.2E-2</v>
      </c>
      <c r="I17" s="48">
        <v>1</v>
      </c>
      <c r="J17" s="197">
        <v>20200</v>
      </c>
      <c r="K17" s="170">
        <f>Таблица9[[#This Row],[1 шт. = m3]]*Таблица9[[#This Row],[Кол-во шт.]]*Таблица9[[#This Row],[Цена за m3]]</f>
        <v>242.4</v>
      </c>
      <c r="L17" s="144"/>
      <c r="M17" s="198" t="s">
        <v>76</v>
      </c>
      <c r="N17" s="81">
        <v>1.2E-2</v>
      </c>
      <c r="O17" s="81">
        <v>1</v>
      </c>
      <c r="P17" s="172">
        <v>18400</v>
      </c>
      <c r="Q17" s="173">
        <f>Таблица9[[#This Row],[1 = m3 ]]*Таблица9[[#This Row],[Кол-во]]*Таблица9[[#This Row],[Цена -m3]]</f>
        <v>220.8</v>
      </c>
      <c r="R17" s="152" t="s">
        <v>105</v>
      </c>
    </row>
    <row r="18" spans="1:18" ht="19.5" customHeight="1">
      <c r="A18" s="120" t="s">
        <v>135</v>
      </c>
      <c r="B18" s="1" t="s">
        <v>2</v>
      </c>
      <c r="C18" s="134">
        <v>1</v>
      </c>
      <c r="D18" s="1" t="s">
        <v>3</v>
      </c>
      <c r="E18" s="1" t="s">
        <v>11</v>
      </c>
      <c r="F18" s="1">
        <v>9.86</v>
      </c>
      <c r="G18" s="76" t="s">
        <v>52</v>
      </c>
      <c r="H18" s="5">
        <v>1.4999999999999999E-2</v>
      </c>
      <c r="I18" s="48">
        <v>1</v>
      </c>
      <c r="J18" s="138">
        <v>20200</v>
      </c>
      <c r="K18" s="69">
        <f>Таблица9[[#This Row],[1 шт. = m3]]*Таблица9[[#This Row],[Кол-во шт.]]*Таблица9[[#This Row],[Цена за m3]]</f>
        <v>303</v>
      </c>
      <c r="L18" s="144"/>
      <c r="M18" s="54" t="s">
        <v>76</v>
      </c>
      <c r="N18" s="5">
        <v>1.4999999999999999E-2</v>
      </c>
      <c r="O18" s="81">
        <v>1</v>
      </c>
      <c r="P18" s="62">
        <v>18400</v>
      </c>
      <c r="Q18" s="155">
        <f>Таблица9[[#This Row],[1 = m3 ]]*Таблица9[[#This Row],[Кол-во]]*Таблица9[[#This Row],[Цена -m3]]</f>
        <v>276</v>
      </c>
      <c r="R18" s="152" t="s">
        <v>105</v>
      </c>
    </row>
    <row r="19" spans="1:18" ht="18.75" customHeight="1">
      <c r="A19" s="120" t="s">
        <v>136</v>
      </c>
      <c r="B19" s="1" t="s">
        <v>2</v>
      </c>
      <c r="C19" s="134">
        <v>1</v>
      </c>
      <c r="D19" s="1" t="s">
        <v>3</v>
      </c>
      <c r="E19" s="1" t="s">
        <v>25</v>
      </c>
      <c r="F19" s="1">
        <v>39.42</v>
      </c>
      <c r="G19" s="76" t="s">
        <v>52</v>
      </c>
      <c r="H19" s="1">
        <v>0.06</v>
      </c>
      <c r="I19" s="48">
        <v>1</v>
      </c>
      <c r="J19" s="138">
        <v>20200</v>
      </c>
      <c r="K19" s="69">
        <f>Таблица9[[#This Row],[1 шт. = m3]]*Таблица9[[#This Row],[Кол-во шт.]]*Таблица9[[#This Row],[Цена за m3]]</f>
        <v>1212</v>
      </c>
      <c r="L19" s="144"/>
      <c r="M19" s="54" t="s">
        <v>76</v>
      </c>
      <c r="N19" s="5">
        <v>0.06</v>
      </c>
      <c r="O19" s="81">
        <v>1</v>
      </c>
      <c r="P19" s="62">
        <v>18400</v>
      </c>
      <c r="Q19" s="155">
        <f>Таблица9[[#This Row],[1 = m3 ]]*Таблица9[[#This Row],[Кол-во]]*Таблица9[[#This Row],[Цена -m3]]</f>
        <v>1104</v>
      </c>
      <c r="R19" s="152" t="s">
        <v>105</v>
      </c>
    </row>
    <row r="20" spans="1:18" ht="20.25" customHeight="1">
      <c r="A20" s="120" t="s">
        <v>137</v>
      </c>
      <c r="B20" s="1" t="s">
        <v>2</v>
      </c>
      <c r="C20" s="134">
        <v>1</v>
      </c>
      <c r="D20" s="1" t="s">
        <v>3</v>
      </c>
      <c r="E20" s="1" t="s">
        <v>34</v>
      </c>
      <c r="F20" s="1">
        <v>59.13</v>
      </c>
      <c r="G20" s="76" t="s">
        <v>52</v>
      </c>
      <c r="H20" s="5">
        <v>0.09</v>
      </c>
      <c r="I20" s="48">
        <v>1</v>
      </c>
      <c r="J20" s="138">
        <v>20200</v>
      </c>
      <c r="K20" s="69">
        <f>Таблица9[[#This Row],[1 шт. = m3]]*Таблица9[[#This Row],[Кол-во шт.]]*Таблица9[[#This Row],[Цена за m3]]</f>
        <v>1818</v>
      </c>
      <c r="L20" s="144"/>
      <c r="M20" s="54" t="s">
        <v>76</v>
      </c>
      <c r="N20" s="5">
        <v>0.09</v>
      </c>
      <c r="O20" s="81">
        <v>1</v>
      </c>
      <c r="P20" s="62">
        <v>18400</v>
      </c>
      <c r="Q20" s="155">
        <f>Таблица9[[#This Row],[1 = m3 ]]*Таблица9[[#This Row],[Кол-во]]*Таблица9[[#This Row],[Цена -m3]]</f>
        <v>1656</v>
      </c>
      <c r="R20" s="152" t="s">
        <v>105</v>
      </c>
    </row>
    <row r="21" spans="1:18" ht="20.25" customHeight="1">
      <c r="A21" s="120" t="s">
        <v>138</v>
      </c>
      <c r="B21" s="1" t="s">
        <v>2</v>
      </c>
      <c r="C21" s="134">
        <v>1</v>
      </c>
      <c r="D21" s="1" t="s">
        <v>3</v>
      </c>
      <c r="E21" s="1" t="s">
        <v>35</v>
      </c>
      <c r="F21" s="1">
        <v>78.84</v>
      </c>
      <c r="G21" s="76" t="s">
        <v>52</v>
      </c>
      <c r="H21" s="1">
        <v>0.12</v>
      </c>
      <c r="I21" s="48">
        <v>1</v>
      </c>
      <c r="J21" s="138">
        <v>20200</v>
      </c>
      <c r="K21" s="69">
        <f>Таблица9[[#This Row],[1 шт. = m3]]*Таблица9[[#This Row],[Кол-во шт.]]*Таблица9[[#This Row],[Цена за m3]]</f>
        <v>2424</v>
      </c>
      <c r="L21" s="144"/>
      <c r="M21" s="54" t="s">
        <v>76</v>
      </c>
      <c r="N21" s="5">
        <v>0.12</v>
      </c>
      <c r="O21" s="81">
        <v>1</v>
      </c>
      <c r="P21" s="62">
        <v>18400</v>
      </c>
      <c r="Q21" s="155">
        <f>Таблица9[[#This Row],[1 = m3 ]]*Таблица9[[#This Row],[Кол-во]]*Таблица9[[#This Row],[Цена -m3]]</f>
        <v>2208</v>
      </c>
      <c r="R21" s="152" t="s">
        <v>105</v>
      </c>
    </row>
    <row r="22" spans="1:18" ht="21" customHeight="1">
      <c r="A22" s="120" t="s">
        <v>139</v>
      </c>
      <c r="B22" s="1" t="s">
        <v>2</v>
      </c>
      <c r="C22" s="134">
        <v>1</v>
      </c>
      <c r="D22" s="1" t="s">
        <v>3</v>
      </c>
      <c r="E22" s="1" t="s">
        <v>36</v>
      </c>
      <c r="F22" s="1">
        <v>98.55</v>
      </c>
      <c r="G22" s="76" t="s">
        <v>52</v>
      </c>
      <c r="H22" s="5">
        <v>0.15</v>
      </c>
      <c r="I22" s="48">
        <v>1</v>
      </c>
      <c r="J22" s="138">
        <v>20200</v>
      </c>
      <c r="K22" s="69">
        <f>Таблица9[[#This Row],[1 шт. = m3]]*Таблица9[[#This Row],[Кол-во шт.]]*Таблица9[[#This Row],[Цена за m3]]</f>
        <v>3030</v>
      </c>
      <c r="L22" s="144"/>
      <c r="M22" s="54" t="s">
        <v>76</v>
      </c>
      <c r="N22" s="5">
        <v>0.15</v>
      </c>
      <c r="O22" s="81">
        <v>1</v>
      </c>
      <c r="P22" s="62">
        <v>18400</v>
      </c>
      <c r="Q22" s="155">
        <f>Таблица9[[#This Row],[1 = m3 ]]*Таблица9[[#This Row],[Кол-во]]*Таблица9[[#This Row],[Цена -m3]]</f>
        <v>2760</v>
      </c>
      <c r="R22" s="152" t="s">
        <v>105</v>
      </c>
    </row>
    <row r="23" spans="1:18" ht="21.75" customHeight="1">
      <c r="A23" s="120" t="s">
        <v>140</v>
      </c>
      <c r="B23" s="1" t="s">
        <v>2</v>
      </c>
      <c r="C23" s="134">
        <v>1</v>
      </c>
      <c r="D23" s="1" t="s">
        <v>3</v>
      </c>
      <c r="E23" s="1" t="s">
        <v>37</v>
      </c>
      <c r="F23" s="1">
        <v>88.7</v>
      </c>
      <c r="G23" s="76" t="s">
        <v>52</v>
      </c>
      <c r="H23" s="1">
        <v>0.13500000000000001</v>
      </c>
      <c r="I23" s="48">
        <v>1</v>
      </c>
      <c r="J23" s="138">
        <v>20200</v>
      </c>
      <c r="K23" s="69">
        <f>Таблица9[[#This Row],[1 шт. = m3]]*Таблица9[[#This Row],[Кол-во шт.]]*Таблица9[[#This Row],[Цена за m3]]</f>
        <v>2727</v>
      </c>
      <c r="L23" s="144"/>
      <c r="M23" s="54" t="s">
        <v>76</v>
      </c>
      <c r="N23" s="5">
        <v>0.13500000000000001</v>
      </c>
      <c r="O23" s="81">
        <v>1</v>
      </c>
      <c r="P23" s="62">
        <v>18400</v>
      </c>
      <c r="Q23" s="155">
        <f>Таблица9[[#This Row],[1 = m3 ]]*Таблица9[[#This Row],[Кол-во]]*Таблица9[[#This Row],[Цена -m3]]</f>
        <v>2484</v>
      </c>
      <c r="R23" s="152" t="s">
        <v>105</v>
      </c>
    </row>
    <row r="24" spans="1:18" ht="19.5" customHeight="1">
      <c r="A24" s="120" t="s">
        <v>141</v>
      </c>
      <c r="B24" s="1" t="s">
        <v>2</v>
      </c>
      <c r="C24" s="134">
        <v>1</v>
      </c>
      <c r="D24" s="1" t="s">
        <v>3</v>
      </c>
      <c r="E24" s="1" t="s">
        <v>38</v>
      </c>
      <c r="F24" s="1">
        <v>118.26</v>
      </c>
      <c r="G24" s="76" t="s">
        <v>52</v>
      </c>
      <c r="H24" s="5">
        <v>0.18</v>
      </c>
      <c r="I24" s="48">
        <v>1</v>
      </c>
      <c r="J24" s="138">
        <v>20200</v>
      </c>
      <c r="K24" s="69">
        <f>Таблица9[[#This Row],[1 шт. = m3]]*Таблица9[[#This Row],[Кол-во шт.]]*Таблица9[[#This Row],[Цена за m3]]</f>
        <v>3636</v>
      </c>
      <c r="L24" s="144"/>
      <c r="M24" s="54" t="s">
        <v>76</v>
      </c>
      <c r="N24" s="5">
        <v>0.18</v>
      </c>
      <c r="O24" s="81">
        <v>1</v>
      </c>
      <c r="P24" s="62">
        <v>18400</v>
      </c>
      <c r="Q24" s="155">
        <f>Таблица9[[#This Row],[1 = m3 ]]*Таблица9[[#This Row],[Кол-во]]*Таблица9[[#This Row],[Цена -m3]]</f>
        <v>3312</v>
      </c>
      <c r="R24" s="152" t="s">
        <v>105</v>
      </c>
    </row>
    <row r="25" spans="1:18" ht="21" customHeight="1">
      <c r="A25" s="120" t="s">
        <v>142</v>
      </c>
      <c r="B25" s="1" t="s">
        <v>2</v>
      </c>
      <c r="C25" s="134">
        <v>1</v>
      </c>
      <c r="D25" s="1" t="s">
        <v>3</v>
      </c>
      <c r="E25" s="1" t="s">
        <v>39</v>
      </c>
      <c r="F25" s="1">
        <v>157.68</v>
      </c>
      <c r="G25" s="76" t="s">
        <v>52</v>
      </c>
      <c r="H25" s="1">
        <v>0.24</v>
      </c>
      <c r="I25" s="48">
        <v>1</v>
      </c>
      <c r="J25" s="138">
        <v>20200</v>
      </c>
      <c r="K25" s="69">
        <f>Таблица9[[#This Row],[1 шт. = m3]]*Таблица9[[#This Row],[Кол-во шт.]]*Таблица9[[#This Row],[Цена за m3]]</f>
        <v>4848</v>
      </c>
      <c r="L25" s="144"/>
      <c r="M25" s="54" t="s">
        <v>76</v>
      </c>
      <c r="N25" s="5">
        <v>0.24</v>
      </c>
      <c r="O25" s="81">
        <v>1</v>
      </c>
      <c r="P25" s="62">
        <v>18400</v>
      </c>
      <c r="Q25" s="155">
        <f>Таблица9[[#This Row],[1 = m3 ]]*Таблица9[[#This Row],[Кол-во]]*Таблица9[[#This Row],[Цена -m3]]</f>
        <v>4416</v>
      </c>
      <c r="R25" s="152" t="s">
        <v>105</v>
      </c>
    </row>
    <row r="26" spans="1:18" ht="20.25" customHeight="1">
      <c r="A26" s="120" t="s">
        <v>143</v>
      </c>
      <c r="B26" s="1" t="s">
        <v>2</v>
      </c>
      <c r="C26" s="134">
        <v>1</v>
      </c>
      <c r="D26" s="1" t="s">
        <v>3</v>
      </c>
      <c r="E26" s="1" t="s">
        <v>41</v>
      </c>
      <c r="F26" s="1">
        <v>236.52</v>
      </c>
      <c r="G26" s="76" t="s">
        <v>52</v>
      </c>
      <c r="H26" s="5">
        <v>0.36</v>
      </c>
      <c r="I26" s="48">
        <v>1</v>
      </c>
      <c r="J26" s="138">
        <v>20200</v>
      </c>
      <c r="K26" s="69">
        <f>Таблица9[[#This Row],[1 шт. = m3]]*Таблица9[[#This Row],[Кол-во шт.]]*Таблица9[[#This Row],[Цена за m3]]</f>
        <v>7272</v>
      </c>
      <c r="L26" s="144"/>
      <c r="M26" s="54" t="s">
        <v>76</v>
      </c>
      <c r="N26" s="5">
        <v>0.36</v>
      </c>
      <c r="O26" s="81">
        <v>1</v>
      </c>
      <c r="P26" s="62">
        <v>18400</v>
      </c>
      <c r="Q26" s="155">
        <f>Таблица9[[#This Row],[1 = m3 ]]*Таблица9[[#This Row],[Кол-во]]*Таблица9[[#This Row],[Цена -m3]]</f>
        <v>6624</v>
      </c>
      <c r="R26" s="152" t="s">
        <v>105</v>
      </c>
    </row>
    <row r="27" spans="1:18" ht="19.5" customHeight="1">
      <c r="A27" s="120" t="s">
        <v>144</v>
      </c>
      <c r="B27" s="1" t="s">
        <v>2</v>
      </c>
      <c r="C27" s="134">
        <v>1</v>
      </c>
      <c r="D27" s="1" t="s">
        <v>3</v>
      </c>
      <c r="E27" s="1" t="s">
        <v>50</v>
      </c>
      <c r="F27" s="1">
        <v>246.38</v>
      </c>
      <c r="G27" s="76" t="s">
        <v>52</v>
      </c>
      <c r="H27" s="1">
        <v>0.375</v>
      </c>
      <c r="I27" s="48">
        <v>1</v>
      </c>
      <c r="J27" s="138">
        <v>20200</v>
      </c>
      <c r="K27" s="69">
        <f>Таблица9[[#This Row],[1 шт. = m3]]*Таблица9[[#This Row],[Кол-во шт.]]*Таблица9[[#This Row],[Цена за m3]]</f>
        <v>7575</v>
      </c>
      <c r="L27" s="144"/>
      <c r="M27" s="54" t="s">
        <v>76</v>
      </c>
      <c r="N27" s="5">
        <v>0.375</v>
      </c>
      <c r="O27" s="81">
        <v>1</v>
      </c>
      <c r="P27" s="62">
        <v>18400</v>
      </c>
      <c r="Q27" s="155">
        <f>Таблица9[[#This Row],[1 = m3 ]]*Таблица9[[#This Row],[Кол-во]]*Таблица9[[#This Row],[Цена -m3]]</f>
        <v>6900</v>
      </c>
      <c r="R27" s="152" t="s">
        <v>105</v>
      </c>
    </row>
    <row r="28" spans="1:18" ht="21" customHeight="1">
      <c r="A28" s="120" t="s">
        <v>145</v>
      </c>
      <c r="B28" s="1" t="s">
        <v>2</v>
      </c>
      <c r="C28" s="134">
        <v>1</v>
      </c>
      <c r="D28" s="1" t="s">
        <v>3</v>
      </c>
      <c r="E28" s="1" t="s">
        <v>40</v>
      </c>
      <c r="F28" s="1">
        <v>354.78</v>
      </c>
      <c r="G28" s="76" t="s">
        <v>52</v>
      </c>
      <c r="H28" s="5">
        <v>0.54</v>
      </c>
      <c r="I28" s="48">
        <v>1</v>
      </c>
      <c r="J28" s="138">
        <v>20200</v>
      </c>
      <c r="K28" s="69">
        <f>Таблица9[[#This Row],[1 шт. = m3]]*Таблица9[[#This Row],[Кол-во шт.]]*Таблица9[[#This Row],[Цена за m3]]</f>
        <v>10908</v>
      </c>
      <c r="L28" s="144"/>
      <c r="M28" s="54" t="s">
        <v>76</v>
      </c>
      <c r="N28" s="5">
        <v>0.54</v>
      </c>
      <c r="O28" s="81">
        <v>1</v>
      </c>
      <c r="P28" s="62">
        <v>18400</v>
      </c>
      <c r="Q28" s="155">
        <f>Таблица9[[#This Row],[1 = m3 ]]*Таблица9[[#This Row],[Кол-во]]*Таблица9[[#This Row],[Цена -m3]]</f>
        <v>9936</v>
      </c>
      <c r="R28" s="152" t="s">
        <v>105</v>
      </c>
    </row>
    <row r="29" spans="1:18" ht="22.5" customHeight="1">
      <c r="A29" s="114" t="s">
        <v>59</v>
      </c>
      <c r="B29" s="115"/>
      <c r="C29" s="115"/>
      <c r="D29" s="115"/>
      <c r="E29" s="162"/>
      <c r="F29" s="162"/>
      <c r="G29" s="162"/>
      <c r="H29" s="162"/>
      <c r="I29" s="115"/>
      <c r="J29" s="196"/>
      <c r="K29" s="162"/>
      <c r="L29" s="162"/>
      <c r="M29" s="162"/>
      <c r="N29" s="190"/>
      <c r="O29" s="190"/>
      <c r="P29" s="190"/>
      <c r="Q29" s="163">
        <f>Таблица9[[#This Row],[1 = m3 ]]*Таблица9[[#This Row],[Кол-во]]*Таблица9[[#This Row],[Цена -m3]]</f>
        <v>0</v>
      </c>
      <c r="R29" s="192" t="s">
        <v>105</v>
      </c>
    </row>
    <row r="30" spans="1:18" ht="18.75" customHeight="1">
      <c r="A30" s="59" t="s">
        <v>100</v>
      </c>
      <c r="B30" s="56" t="s">
        <v>2</v>
      </c>
      <c r="C30" s="199">
        <v>1</v>
      </c>
      <c r="D30" s="56" t="s">
        <v>7</v>
      </c>
      <c r="E30" s="56" t="s">
        <v>34</v>
      </c>
      <c r="F30" s="56">
        <v>46.35</v>
      </c>
      <c r="G30" s="200" t="s">
        <v>52</v>
      </c>
      <c r="H30" s="56">
        <v>0.09</v>
      </c>
      <c r="I30" s="48">
        <v>1</v>
      </c>
      <c r="J30" s="201">
        <v>20000</v>
      </c>
      <c r="K30" s="170">
        <f>Таблица9[[#This Row],[1 шт. = m3]]*Таблица9[[#This Row],[Кол-во шт.]]*Таблица9[[#This Row],[Цена за m3]]</f>
        <v>1800</v>
      </c>
      <c r="L30" s="144"/>
      <c r="M30" s="198" t="s">
        <v>76</v>
      </c>
      <c r="N30" s="202">
        <v>0.09</v>
      </c>
      <c r="O30" s="81">
        <v>1</v>
      </c>
      <c r="P30" s="203">
        <v>20000</v>
      </c>
      <c r="Q30" s="173">
        <f>Таблица9[[#This Row],[1 = m3 ]]*Таблица9[[#This Row],[Кол-во]]*Таблица9[[#This Row],[Цена -m3]]</f>
        <v>1800</v>
      </c>
      <c r="R30" s="152" t="s">
        <v>105</v>
      </c>
    </row>
    <row r="31" spans="1:18" ht="19.5" customHeight="1">
      <c r="A31" s="59" t="s">
        <v>101</v>
      </c>
      <c r="B31" s="7" t="s">
        <v>2</v>
      </c>
      <c r="C31" s="135">
        <v>1</v>
      </c>
      <c r="D31" s="7" t="s">
        <v>7</v>
      </c>
      <c r="E31" s="7" t="s">
        <v>35</v>
      </c>
      <c r="F31" s="7">
        <v>61.8</v>
      </c>
      <c r="G31" s="76" t="s">
        <v>52</v>
      </c>
      <c r="H31" s="7">
        <v>0.12</v>
      </c>
      <c r="I31" s="48">
        <v>1</v>
      </c>
      <c r="J31" s="139">
        <v>20000</v>
      </c>
      <c r="K31" s="69">
        <f>Таблица9[[#This Row],[1 шт. = m3]]*Таблица9[[#This Row],[Кол-во шт.]]*Таблица9[[#This Row],[Цена за m3]]</f>
        <v>2400</v>
      </c>
      <c r="L31" s="144"/>
      <c r="M31" s="54" t="s">
        <v>76</v>
      </c>
      <c r="N31" s="11">
        <v>0.12</v>
      </c>
      <c r="O31" s="81">
        <v>1</v>
      </c>
      <c r="P31" s="149">
        <v>20000</v>
      </c>
      <c r="Q31" s="155">
        <f>Таблица9[[#This Row],[1 = m3 ]]*Таблица9[[#This Row],[Кол-во]]*Таблица9[[#This Row],[Цена -m3]]</f>
        <v>2400</v>
      </c>
      <c r="R31" s="152" t="s">
        <v>105</v>
      </c>
    </row>
    <row r="32" spans="1:18" ht="21" customHeight="1">
      <c r="A32" s="59" t="s">
        <v>102</v>
      </c>
      <c r="B32" s="7" t="s">
        <v>2</v>
      </c>
      <c r="C32" s="135">
        <v>1</v>
      </c>
      <c r="D32" s="7" t="s">
        <v>7</v>
      </c>
      <c r="E32" s="7" t="s">
        <v>37</v>
      </c>
      <c r="F32" s="7">
        <v>69.53</v>
      </c>
      <c r="G32" s="76" t="s">
        <v>52</v>
      </c>
      <c r="H32" s="11">
        <v>0.13500000000000001</v>
      </c>
      <c r="I32" s="48">
        <v>1</v>
      </c>
      <c r="J32" s="139">
        <v>20000</v>
      </c>
      <c r="K32" s="69">
        <f>Таблица9[[#This Row],[1 шт. = m3]]*Таблица9[[#This Row],[Кол-во шт.]]*Таблица9[[#This Row],[Цена за m3]]</f>
        <v>2700</v>
      </c>
      <c r="L32" s="144"/>
      <c r="M32" s="54" t="s">
        <v>76</v>
      </c>
      <c r="N32" s="11">
        <v>0.13500000000000001</v>
      </c>
      <c r="O32" s="81">
        <v>1</v>
      </c>
      <c r="P32" s="149">
        <v>20000</v>
      </c>
      <c r="Q32" s="155">
        <f>Таблица9[[#This Row],[1 = m3 ]]*Таблица9[[#This Row],[Кол-во]]*Таблица9[[#This Row],[Цена -m3]]</f>
        <v>2700</v>
      </c>
      <c r="R32" s="152" t="s">
        <v>105</v>
      </c>
    </row>
    <row r="33" spans="1:18" ht="21" customHeight="1">
      <c r="A33" s="59" t="s">
        <v>103</v>
      </c>
      <c r="B33" s="7" t="s">
        <v>2</v>
      </c>
      <c r="C33" s="135">
        <v>1</v>
      </c>
      <c r="D33" s="7" t="s">
        <v>7</v>
      </c>
      <c r="E33" s="7" t="s">
        <v>38</v>
      </c>
      <c r="F33" s="7">
        <v>92.7</v>
      </c>
      <c r="G33" s="76" t="s">
        <v>52</v>
      </c>
      <c r="H33" s="7">
        <v>0.18</v>
      </c>
      <c r="I33" s="48">
        <v>1</v>
      </c>
      <c r="J33" s="139">
        <v>20000</v>
      </c>
      <c r="K33" s="69">
        <f>Таблица9[[#This Row],[1 шт. = m3]]*Таблица9[[#This Row],[Кол-во шт.]]*Таблица9[[#This Row],[Цена за m3]]</f>
        <v>3600</v>
      </c>
      <c r="L33" s="144"/>
      <c r="M33" s="54" t="s">
        <v>76</v>
      </c>
      <c r="N33" s="11">
        <v>0.18</v>
      </c>
      <c r="O33" s="81">
        <v>1</v>
      </c>
      <c r="P33" s="149">
        <v>20000</v>
      </c>
      <c r="Q33" s="155">
        <f>Таблица9[[#This Row],[1 = m3 ]]*Таблица9[[#This Row],[Кол-во]]*Таблица9[[#This Row],[Цена -m3]]</f>
        <v>3600</v>
      </c>
      <c r="R33" s="152" t="s">
        <v>105</v>
      </c>
    </row>
    <row r="34" spans="1:18" ht="23.25" customHeight="1">
      <c r="A34" s="158" t="s">
        <v>60</v>
      </c>
      <c r="B34" s="159"/>
      <c r="C34" s="159"/>
      <c r="D34" s="159"/>
      <c r="E34" s="159"/>
      <c r="F34" s="159"/>
      <c r="G34" s="159"/>
      <c r="H34" s="159"/>
      <c r="I34" s="159"/>
      <c r="J34" s="166"/>
      <c r="K34" s="162"/>
      <c r="L34" s="162"/>
      <c r="M34" s="162"/>
      <c r="N34" s="190"/>
      <c r="O34" s="190"/>
      <c r="P34" s="190"/>
      <c r="Q34" s="163">
        <f>Таблица9[[#This Row],[1 = m3 ]]*Таблица9[[#This Row],[Кол-во]]*Таблица9[[#This Row],[Цена -m3]]</f>
        <v>0</v>
      </c>
      <c r="R34" s="152" t="s">
        <v>105</v>
      </c>
    </row>
    <row r="35" spans="1:18" ht="18.75">
      <c r="A35" s="156" t="s">
        <v>146</v>
      </c>
      <c r="B35" s="56" t="s">
        <v>2</v>
      </c>
      <c r="C35" s="199" t="s">
        <v>8</v>
      </c>
      <c r="D35" s="56" t="s">
        <v>7</v>
      </c>
      <c r="E35" s="204"/>
      <c r="F35" s="56">
        <v>3.09</v>
      </c>
      <c r="G35" s="76" t="s">
        <v>52</v>
      </c>
      <c r="H35" s="56">
        <v>6.0000000000000001E-3</v>
      </c>
      <c r="I35" s="56">
        <v>1</v>
      </c>
      <c r="J35" s="201">
        <v>22000</v>
      </c>
      <c r="K35" s="170">
        <f>Таблица9[[#This Row],[1 шт. = m3]]*Таблица9[[#This Row],[Кол-во шт.]]*Таблица9[[#This Row],[Цена за m3]]</f>
        <v>132</v>
      </c>
      <c r="L35" s="144"/>
      <c r="M35" s="198" t="s">
        <v>76</v>
      </c>
      <c r="N35" s="202">
        <v>6.0000000000000001E-3</v>
      </c>
      <c r="O35" s="81">
        <v>1</v>
      </c>
      <c r="P35" s="203">
        <v>22000</v>
      </c>
      <c r="Q35" s="173">
        <f>Таблица9[[#This Row],[1 = m3 ]]*Таблица9[[#This Row],[Кол-во]]*Таблица9[[#This Row],[Цена -m3]]</f>
        <v>132</v>
      </c>
      <c r="R35" s="152" t="s">
        <v>105</v>
      </c>
    </row>
    <row r="36" spans="1:18" ht="18.75">
      <c r="A36" s="156" t="s">
        <v>147</v>
      </c>
      <c r="B36" s="7" t="s">
        <v>2</v>
      </c>
      <c r="C36" s="135" t="s">
        <v>8</v>
      </c>
      <c r="D36" s="7" t="s">
        <v>7</v>
      </c>
      <c r="E36" s="6"/>
      <c r="F36" s="7">
        <v>3.13</v>
      </c>
      <c r="G36" s="76" t="s">
        <v>52</v>
      </c>
      <c r="H36" s="11" t="s">
        <v>9</v>
      </c>
      <c r="I36" s="56">
        <v>1</v>
      </c>
      <c r="J36" s="139">
        <v>22000</v>
      </c>
      <c r="K36" s="69">
        <v>134.19999999999999</v>
      </c>
      <c r="L36" s="144"/>
      <c r="M36" s="54" t="s">
        <v>76</v>
      </c>
      <c r="N36" s="11" t="s">
        <v>9</v>
      </c>
      <c r="O36" s="81">
        <v>1</v>
      </c>
      <c r="P36" s="149">
        <v>22000</v>
      </c>
      <c r="Q36" s="155">
        <v>134.19999999999999</v>
      </c>
      <c r="R36" s="152" t="s">
        <v>105</v>
      </c>
    </row>
    <row r="37" spans="1:18" ht="18.75">
      <c r="A37" s="156" t="s">
        <v>148</v>
      </c>
      <c r="B37" s="7" t="s">
        <v>2</v>
      </c>
      <c r="C37" s="135" t="s">
        <v>8</v>
      </c>
      <c r="D37" s="7" t="s">
        <v>7</v>
      </c>
      <c r="E37" s="6"/>
      <c r="F37" s="7">
        <v>3.86</v>
      </c>
      <c r="G37" s="76" t="s">
        <v>52</v>
      </c>
      <c r="H37" s="7">
        <v>7.4999999999999997E-3</v>
      </c>
      <c r="I37" s="56">
        <v>1</v>
      </c>
      <c r="J37" s="139">
        <v>22000</v>
      </c>
      <c r="K37" s="10">
        <f>Таблица9[[#This Row],[1 шт. = m3]]*Таблица9[[#This Row],[Кол-во шт.]]*Таблица9[[#This Row],[Цена за m3]]</f>
        <v>165</v>
      </c>
      <c r="L37" s="144"/>
      <c r="M37" s="54" t="s">
        <v>76</v>
      </c>
      <c r="N37" s="11">
        <v>7.4999999999999997E-3</v>
      </c>
      <c r="O37" s="81">
        <v>1</v>
      </c>
      <c r="P37" s="149">
        <v>22000</v>
      </c>
      <c r="Q37" s="155">
        <f>Таблица9[[#This Row],[1 = m3 ]]*Таблица9[[#This Row],[Кол-во]]*Таблица9[[#This Row],[Цена -m3]]</f>
        <v>165</v>
      </c>
      <c r="R37" s="152" t="s">
        <v>105</v>
      </c>
    </row>
    <row r="38" spans="1:18" ht="18.75">
      <c r="A38" s="156" t="s">
        <v>137</v>
      </c>
      <c r="B38" s="7" t="s">
        <v>2</v>
      </c>
      <c r="C38" s="135" t="s">
        <v>8</v>
      </c>
      <c r="D38" s="7" t="s">
        <v>7</v>
      </c>
      <c r="E38" s="7" t="s">
        <v>34</v>
      </c>
      <c r="F38" s="7">
        <v>46.35</v>
      </c>
      <c r="G38" s="76" t="s">
        <v>52</v>
      </c>
      <c r="H38" s="11">
        <v>0.09</v>
      </c>
      <c r="I38" s="56">
        <v>1</v>
      </c>
      <c r="J38" s="139">
        <v>35000</v>
      </c>
      <c r="K38" s="10">
        <f>Таблица9[[#This Row],[1 шт. = m3]]*Таблица9[[#This Row],[Кол-во шт.]]*Таблица9[[#This Row],[Цена за m3]]</f>
        <v>3150</v>
      </c>
      <c r="L38" s="144"/>
      <c r="M38" s="54" t="s">
        <v>76</v>
      </c>
      <c r="N38" s="11">
        <v>0.09</v>
      </c>
      <c r="O38" s="81">
        <v>1</v>
      </c>
      <c r="P38" s="149">
        <v>35000</v>
      </c>
      <c r="Q38" s="155">
        <f>Таблица9[[#This Row],[1 = m3 ]]*Таблица9[[#This Row],[Кол-во]]*Таблица9[[#This Row],[Цена -m3]]</f>
        <v>3150</v>
      </c>
      <c r="R38" s="152" t="s">
        <v>105</v>
      </c>
    </row>
    <row r="39" spans="1:18" ht="18.75">
      <c r="A39" s="156" t="s">
        <v>140</v>
      </c>
      <c r="B39" s="7" t="s">
        <v>2</v>
      </c>
      <c r="C39" s="135" t="s">
        <v>8</v>
      </c>
      <c r="D39" s="7" t="s">
        <v>7</v>
      </c>
      <c r="E39" s="7" t="s">
        <v>37</v>
      </c>
      <c r="F39" s="7">
        <v>69.53</v>
      </c>
      <c r="G39" s="76" t="s">
        <v>52</v>
      </c>
      <c r="H39" s="7">
        <v>0.13500000000000001</v>
      </c>
      <c r="I39" s="56">
        <v>1</v>
      </c>
      <c r="J39" s="139">
        <v>35000</v>
      </c>
      <c r="K39" s="10">
        <f>Таблица9[[#This Row],[1 шт. = m3]]*Таблица9[[#This Row],[Кол-во шт.]]*Таблица9[[#This Row],[Цена за m3]]</f>
        <v>4725</v>
      </c>
      <c r="L39" s="144"/>
      <c r="M39" s="54" t="s">
        <v>76</v>
      </c>
      <c r="N39" s="11">
        <v>0.13500000000000001</v>
      </c>
      <c r="O39" s="81">
        <v>1</v>
      </c>
      <c r="P39" s="149">
        <v>35000</v>
      </c>
      <c r="Q39" s="155">
        <f>Таблица9[[#This Row],[1 = m3 ]]*Таблица9[[#This Row],[Кол-во]]*Таблица9[[#This Row],[Цена -m3]]</f>
        <v>4725</v>
      </c>
      <c r="R39" s="152" t="s">
        <v>105</v>
      </c>
    </row>
    <row r="40" spans="1:18" ht="15.75">
      <c r="A40" s="32"/>
      <c r="B40" s="32"/>
      <c r="C40" s="32"/>
      <c r="D40" s="32"/>
      <c r="E40" s="32"/>
      <c r="F40" s="32"/>
      <c r="G40" s="47"/>
      <c r="H40" s="32"/>
      <c r="I40" s="32"/>
      <c r="J40" s="32"/>
      <c r="K40" s="150">
        <f>Таблица9[[#This Row],[1 шт. = m3]]*Таблица9[[#This Row],[Кол-во шт.]]*Таблица9[[#This Row],[Цена за m3]]</f>
        <v>0</v>
      </c>
      <c r="L40" s="151"/>
      <c r="M40" s="151"/>
      <c r="N40" s="32"/>
      <c r="O40" s="32"/>
      <c r="P40" s="32"/>
      <c r="Q40" s="153">
        <f>Таблица9[[#This Row],[1 = m3 ]]*Таблица9[[#This Row],[Кол-во]]*Таблица9[[#This Row],[Цена -m3]]</f>
        <v>0</v>
      </c>
      <c r="R40" s="154" t="s">
        <v>105</v>
      </c>
    </row>
    <row r="46" spans="1:18" ht="15.75" thickBot="1">
      <c r="D46" s="35"/>
      <c r="E46" s="40"/>
      <c r="F46" s="40"/>
      <c r="G46" s="40"/>
      <c r="H46" s="40"/>
      <c r="I46" s="40"/>
      <c r="J46" s="40"/>
      <c r="K46" s="40"/>
      <c r="L46" s="98"/>
      <c r="M46" s="41"/>
    </row>
    <row r="47" spans="1:18">
      <c r="D47" s="37"/>
      <c r="E47" s="17"/>
      <c r="F47" s="17"/>
      <c r="G47" s="17"/>
      <c r="H47" s="17"/>
      <c r="I47" s="17"/>
      <c r="J47" s="17"/>
      <c r="K47" s="99"/>
      <c r="L47" s="13"/>
      <c r="M47" s="18"/>
    </row>
    <row r="48" spans="1:18" ht="18.75">
      <c r="D48" s="38"/>
      <c r="E48" s="17"/>
      <c r="F48" s="15" t="s">
        <v>53</v>
      </c>
      <c r="G48" s="16"/>
      <c r="H48" s="16"/>
      <c r="I48" s="17"/>
      <c r="J48" s="17"/>
      <c r="K48" s="39"/>
      <c r="L48" s="102"/>
      <c r="M48" s="96"/>
    </row>
    <row r="49" spans="4:13" ht="18.75">
      <c r="D49" s="37"/>
      <c r="E49" s="17"/>
      <c r="F49" s="19" t="s">
        <v>56</v>
      </c>
      <c r="G49" s="19"/>
      <c r="H49" s="19"/>
      <c r="I49" s="19"/>
      <c r="J49" s="17"/>
      <c r="K49" s="39"/>
      <c r="L49" s="102"/>
      <c r="M49" s="96"/>
    </row>
    <row r="50" spans="4:13" ht="18.75">
      <c r="D50" s="38"/>
      <c r="E50" s="17"/>
      <c r="F50" s="19"/>
      <c r="G50" s="19"/>
      <c r="H50" s="19" t="s">
        <v>151</v>
      </c>
      <c r="I50" s="19"/>
      <c r="J50" s="17"/>
      <c r="K50" s="39"/>
      <c r="L50" s="103"/>
      <c r="M50" s="18"/>
    </row>
    <row r="51" spans="4:13" ht="21">
      <c r="D51" s="37"/>
      <c r="E51" s="17"/>
      <c r="F51" s="20" t="s">
        <v>54</v>
      </c>
      <c r="G51" s="17"/>
      <c r="H51" s="17"/>
      <c r="I51" s="17"/>
      <c r="J51" s="17"/>
      <c r="K51" s="39"/>
      <c r="L51" s="102"/>
      <c r="M51" s="96"/>
    </row>
    <row r="52" spans="4:13" ht="18.75">
      <c r="D52" s="38"/>
      <c r="E52" s="17"/>
      <c r="F52" s="25" t="s">
        <v>55</v>
      </c>
      <c r="G52" s="24"/>
      <c r="H52" s="24"/>
      <c r="I52" s="24"/>
      <c r="J52" s="19"/>
      <c r="K52" s="39"/>
      <c r="L52" s="102"/>
      <c r="M52" s="96"/>
    </row>
    <row r="53" spans="4:13" ht="15.75" thickBot="1">
      <c r="D53" s="37"/>
      <c r="E53" s="21"/>
      <c r="F53" s="23"/>
      <c r="G53" s="21"/>
      <c r="H53" s="21"/>
      <c r="I53" s="23"/>
      <c r="J53" s="21"/>
      <c r="K53" s="21"/>
      <c r="L53" s="104"/>
      <c r="M53" s="97"/>
    </row>
    <row r="54" spans="4:13">
      <c r="D54" s="35"/>
      <c r="E54" s="33"/>
      <c r="F54" s="33"/>
      <c r="G54" s="33"/>
      <c r="H54" s="33"/>
      <c r="I54" s="33"/>
      <c r="J54" s="33"/>
      <c r="K54" s="33"/>
      <c r="L54" s="95"/>
    </row>
    <row r="55" spans="4:13">
      <c r="D55" s="34"/>
      <c r="E55" s="34"/>
      <c r="F55" s="34"/>
      <c r="G55" s="34"/>
      <c r="H55" s="34"/>
      <c r="I55" s="34"/>
      <c r="J55" s="34"/>
      <c r="K55" s="34"/>
      <c r="L55" s="36"/>
    </row>
    <row r="56" spans="4:13">
      <c r="D56" s="34"/>
      <c r="E56" s="34"/>
      <c r="F56" s="34"/>
      <c r="G56" s="34"/>
      <c r="H56" s="34"/>
      <c r="I56" s="34"/>
      <c r="J56" s="34"/>
      <c r="K56" s="34"/>
      <c r="L56" s="34"/>
    </row>
    <row r="57" spans="4:13" ht="15.75" thickBot="1">
      <c r="E57" s="41"/>
      <c r="F57" s="41"/>
      <c r="G57" s="41"/>
      <c r="H57" s="41"/>
      <c r="I57" s="41"/>
      <c r="J57" s="41"/>
      <c r="K57" s="41"/>
      <c r="L57" s="41"/>
      <c r="M57" s="41"/>
    </row>
    <row r="58" spans="4:13" ht="15.75">
      <c r="D58" s="42"/>
      <c r="E58" s="91"/>
      <c r="F58" s="91"/>
      <c r="G58" s="91"/>
      <c r="H58" s="91"/>
      <c r="I58" s="91"/>
      <c r="J58" s="91"/>
      <c r="K58" s="100"/>
      <c r="L58" s="90"/>
      <c r="M58" s="14"/>
    </row>
    <row r="59" spans="4:13" ht="15.75">
      <c r="D59" s="42"/>
      <c r="E59" s="91"/>
      <c r="F59" s="92" t="s">
        <v>64</v>
      </c>
      <c r="G59" s="91"/>
      <c r="H59" s="91"/>
      <c r="I59" s="91"/>
      <c r="J59" s="91"/>
      <c r="K59" s="101"/>
      <c r="L59" s="90"/>
      <c r="M59" s="18"/>
    </row>
    <row r="60" spans="4:13" ht="15.75">
      <c r="D60" s="42"/>
      <c r="E60" s="91"/>
      <c r="F60" s="91" t="s">
        <v>65</v>
      </c>
      <c r="G60" s="91"/>
      <c r="H60" s="91"/>
      <c r="I60" s="91"/>
      <c r="J60" s="91"/>
      <c r="K60" s="101"/>
      <c r="L60" s="90"/>
      <c r="M60" s="18"/>
    </row>
    <row r="61" spans="4:13" ht="15.75">
      <c r="D61" s="42"/>
      <c r="E61" s="91"/>
      <c r="F61" s="91" t="s">
        <v>66</v>
      </c>
      <c r="G61" s="91"/>
      <c r="H61" s="91"/>
      <c r="I61" s="91"/>
      <c r="J61" s="91"/>
      <c r="K61" s="101"/>
      <c r="L61" s="90"/>
      <c r="M61" s="18"/>
    </row>
    <row r="62" spans="4:13" ht="15.75">
      <c r="D62" s="42"/>
      <c r="E62" s="91"/>
      <c r="F62" s="91" t="s">
        <v>67</v>
      </c>
      <c r="G62" s="91"/>
      <c r="H62" s="91"/>
      <c r="I62" s="91"/>
      <c r="J62" s="91"/>
      <c r="K62" s="101"/>
      <c r="L62" s="90"/>
      <c r="M62" s="18"/>
    </row>
    <row r="63" spans="4:13" ht="15.75">
      <c r="D63" s="42"/>
      <c r="E63" s="91"/>
      <c r="F63" s="91" t="s">
        <v>68</v>
      </c>
      <c r="G63" s="91"/>
      <c r="H63" s="91"/>
      <c r="I63" s="91"/>
      <c r="J63" s="91"/>
      <c r="K63" s="101"/>
      <c r="L63" s="90"/>
      <c r="M63" s="18"/>
    </row>
    <row r="64" spans="4:13" ht="15.75">
      <c r="D64" s="42"/>
      <c r="E64" s="91"/>
      <c r="F64" s="91" t="s">
        <v>69</v>
      </c>
      <c r="G64" s="91"/>
      <c r="H64" s="91"/>
      <c r="I64" s="91"/>
      <c r="J64" s="91"/>
      <c r="K64" s="101"/>
      <c r="L64" s="90"/>
      <c r="M64" s="18"/>
    </row>
    <row r="65" spans="4:14" ht="15.75">
      <c r="D65" s="42"/>
      <c r="E65" s="91"/>
      <c r="F65" s="91"/>
      <c r="G65" s="91"/>
      <c r="H65" s="91"/>
      <c r="I65" s="91"/>
      <c r="J65" s="91"/>
      <c r="K65" s="101"/>
      <c r="L65" s="90"/>
      <c r="M65" s="18"/>
    </row>
    <row r="66" spans="4:14" ht="15.75">
      <c r="D66" s="42"/>
      <c r="E66" s="91"/>
      <c r="F66" s="91" t="s">
        <v>70</v>
      </c>
      <c r="G66" s="91"/>
      <c r="H66" s="91"/>
      <c r="I66" s="91"/>
      <c r="J66" s="91"/>
      <c r="K66" s="101"/>
      <c r="L66" s="90"/>
      <c r="M66" s="18"/>
    </row>
    <row r="67" spans="4:14" ht="15.75">
      <c r="D67" s="42"/>
      <c r="E67" s="91"/>
      <c r="F67" s="91" t="s">
        <v>71</v>
      </c>
      <c r="G67" s="91"/>
      <c r="H67" s="91"/>
      <c r="I67" s="91"/>
      <c r="J67" s="91"/>
      <c r="K67" s="101"/>
      <c r="L67" s="90"/>
      <c r="M67" s="18"/>
    </row>
    <row r="68" spans="4:14" ht="15.75">
      <c r="D68" s="42"/>
      <c r="E68" s="91"/>
      <c r="F68" s="91" t="s">
        <v>72</v>
      </c>
      <c r="G68" s="91"/>
      <c r="H68" s="91"/>
      <c r="I68" s="91"/>
      <c r="J68" s="91"/>
      <c r="K68" s="101"/>
      <c r="L68" s="90"/>
      <c r="M68" s="18"/>
    </row>
    <row r="69" spans="4:14" ht="15.75">
      <c r="D69" s="42"/>
      <c r="E69" s="91"/>
      <c r="F69" s="91" t="s">
        <v>73</v>
      </c>
      <c r="G69" s="91"/>
      <c r="H69" s="91"/>
      <c r="I69" s="91"/>
      <c r="J69" s="91"/>
      <c r="K69" s="101"/>
      <c r="L69" s="90"/>
      <c r="M69" s="18"/>
    </row>
    <row r="70" spans="4:14" ht="15.75">
      <c r="D70" s="42"/>
      <c r="E70" s="91"/>
      <c r="F70" s="91" t="s">
        <v>74</v>
      </c>
      <c r="G70" s="91"/>
      <c r="H70" s="91"/>
      <c r="I70" s="91"/>
      <c r="J70" s="91"/>
      <c r="K70" s="101"/>
      <c r="L70" s="90"/>
      <c r="M70" s="18"/>
    </row>
    <row r="71" spans="4:14" ht="15.75">
      <c r="D71" s="42"/>
      <c r="E71" s="91"/>
      <c r="F71" s="91" t="s">
        <v>75</v>
      </c>
      <c r="G71" s="91"/>
      <c r="H71" s="91"/>
      <c r="I71" s="91"/>
      <c r="J71" s="91"/>
      <c r="K71" s="101"/>
      <c r="L71" s="90"/>
      <c r="M71" s="18"/>
    </row>
    <row r="72" spans="4:14" ht="15.75">
      <c r="D72" s="42"/>
      <c r="E72" s="91"/>
      <c r="F72" s="91"/>
      <c r="G72" s="91"/>
      <c r="H72" s="91"/>
      <c r="I72" s="91"/>
      <c r="J72" s="91"/>
      <c r="K72" s="101"/>
      <c r="L72" s="90"/>
      <c r="M72" s="18"/>
    </row>
    <row r="73" spans="4:14" ht="16.5" thickBot="1">
      <c r="D73" s="42"/>
      <c r="E73" s="93"/>
      <c r="F73" s="94"/>
      <c r="G73" s="94"/>
      <c r="H73" s="94"/>
      <c r="I73" s="94"/>
      <c r="J73" s="94"/>
      <c r="K73" s="94"/>
      <c r="L73" s="21"/>
      <c r="M73" s="22"/>
    </row>
    <row r="77" spans="4:14" ht="15.75" thickBot="1"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4:14">
      <c r="D78" s="42"/>
      <c r="E78" s="90"/>
      <c r="F78" s="90"/>
      <c r="G78" s="90"/>
      <c r="H78" s="90"/>
      <c r="I78" s="90"/>
      <c r="J78" s="90"/>
      <c r="K78" s="90"/>
      <c r="L78" s="90"/>
      <c r="M78" s="90"/>
      <c r="N78" s="14"/>
    </row>
    <row r="79" spans="4:14" ht="18">
      <c r="D79" s="42"/>
      <c r="E79" s="90"/>
      <c r="F79" s="212" t="s">
        <v>152</v>
      </c>
      <c r="G79" s="90"/>
      <c r="H79" s="90"/>
      <c r="I79" s="90"/>
      <c r="J79" s="90"/>
      <c r="K79" s="90"/>
      <c r="L79" s="90"/>
      <c r="M79" s="90"/>
      <c r="N79" s="18"/>
    </row>
    <row r="80" spans="4:14">
      <c r="D80" s="42"/>
      <c r="E80" s="90"/>
      <c r="F80" s="90"/>
      <c r="G80" s="90"/>
      <c r="H80" s="90"/>
      <c r="I80" s="90"/>
      <c r="J80" s="90"/>
      <c r="K80" s="90"/>
      <c r="L80" s="90"/>
      <c r="M80" s="90"/>
      <c r="N80" s="18"/>
    </row>
    <row r="81" spans="4:14" ht="18">
      <c r="D81" s="42"/>
      <c r="E81" s="90"/>
      <c r="F81" s="212" t="s">
        <v>153</v>
      </c>
      <c r="G81" s="90"/>
      <c r="H81" s="90"/>
      <c r="I81" s="90"/>
      <c r="J81" s="90"/>
      <c r="K81" s="90"/>
      <c r="L81" s="90"/>
      <c r="M81" s="90"/>
      <c r="N81" s="18"/>
    </row>
    <row r="82" spans="4:14">
      <c r="D82" s="42"/>
      <c r="E82" s="90"/>
      <c r="F82" s="90"/>
      <c r="G82" s="90"/>
      <c r="H82" s="90"/>
      <c r="I82" s="90"/>
      <c r="J82" s="90"/>
      <c r="K82" s="90"/>
      <c r="L82" s="90"/>
      <c r="M82" s="90"/>
      <c r="N82" s="18"/>
    </row>
    <row r="83" spans="4:14" ht="18">
      <c r="D83" s="42"/>
      <c r="E83" s="90"/>
      <c r="F83" s="212" t="s">
        <v>154</v>
      </c>
      <c r="G83" s="90"/>
      <c r="H83" s="90"/>
      <c r="I83" s="90"/>
      <c r="J83" s="90"/>
      <c r="K83" s="90"/>
      <c r="L83" s="90"/>
      <c r="M83" s="90"/>
      <c r="N83" s="18"/>
    </row>
    <row r="84" spans="4:14" ht="15.75" thickBot="1">
      <c r="D84" s="42"/>
      <c r="E84" s="213"/>
      <c r="F84" s="21"/>
      <c r="G84" s="21"/>
      <c r="H84" s="21"/>
      <c r="I84" s="21"/>
      <c r="J84" s="21"/>
      <c r="K84" s="21"/>
      <c r="L84" s="21"/>
      <c r="M84" s="21"/>
      <c r="N84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ДОСКА &gt; 1 сорт.</vt:lpstr>
      <vt:lpstr>ДОСКА &gt; 2 сорт.</vt:lpstr>
      <vt:lpstr>ДОСКА &gt; 3 сорт.</vt:lpstr>
      <vt:lpstr>БРУС &gt; 1 сорт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Пользователь</cp:lastModifiedBy>
  <dcterms:created xsi:type="dcterms:W3CDTF">2016-02-22T14:29:36Z</dcterms:created>
  <dcterms:modified xsi:type="dcterms:W3CDTF">2022-07-04T12:06:33Z</dcterms:modified>
</cp:coreProperties>
</file>