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Сбыт\для рассылки\Ирина\2022\Август\"/>
    </mc:Choice>
  </mc:AlternateContent>
  <bookViews>
    <workbookView minimized="1" xWindow="0" yWindow="0" windowWidth="20490" windowHeight="9045"/>
  </bookViews>
  <sheets>
    <sheet name="ПРАЙС" sheetId="21" r:id="rId1"/>
  </sheets>
  <definedNames>
    <definedName name="_xlnm.Print_Area" localSheetId="0">ПРАЙС!$A$1:$N$265</definedName>
  </definedNames>
  <calcPr calcId="152511"/>
  <fileRecoveryPr repairLoad="1"/>
</workbook>
</file>

<file path=xl/calcChain.xml><?xml version="1.0" encoding="utf-8"?>
<calcChain xmlns="http://schemas.openxmlformats.org/spreadsheetml/2006/main">
  <c r="C78" i="21" l="1"/>
  <c r="D78" i="21" s="1"/>
  <c r="C79" i="21"/>
  <c r="D79" i="21" s="1"/>
  <c r="C77" i="21"/>
  <c r="D77" i="21" s="1"/>
  <c r="F77" i="21" s="1"/>
  <c r="C71" i="21"/>
  <c r="D71" i="21" s="1"/>
  <c r="C72" i="21"/>
  <c r="D72" i="21" s="1"/>
  <c r="C73" i="21"/>
  <c r="D73" i="21" s="1"/>
  <c r="C74" i="21"/>
  <c r="C75" i="21"/>
  <c r="D75" i="21" s="1"/>
  <c r="C70" i="21"/>
  <c r="D70" i="21" s="1"/>
  <c r="H70" i="21" s="1"/>
  <c r="D74" i="21"/>
  <c r="E78" i="21"/>
  <c r="E79" i="21" s="1"/>
  <c r="K71" i="21"/>
  <c r="K72" i="21" s="1"/>
  <c r="K73" i="21" s="1"/>
  <c r="K74" i="21" s="1"/>
  <c r="K75" i="21" s="1"/>
  <c r="I71" i="21"/>
  <c r="I72" i="21" s="1"/>
  <c r="I73" i="21" s="1"/>
  <c r="I74" i="21" s="1"/>
  <c r="I75" i="21" s="1"/>
  <c r="G71" i="21"/>
  <c r="G72" i="21" s="1"/>
  <c r="G73" i="21" s="1"/>
  <c r="G74" i="21" s="1"/>
  <c r="G75" i="21" s="1"/>
  <c r="E71" i="21"/>
  <c r="E72" i="21" s="1"/>
  <c r="E73" i="21" s="1"/>
  <c r="E74" i="21" s="1"/>
  <c r="E75" i="21" s="1"/>
  <c r="K146" i="21"/>
  <c r="I146" i="21"/>
  <c r="I147" i="21" s="1"/>
  <c r="G146" i="21"/>
  <c r="E146" i="21"/>
  <c r="E147" i="21" s="1"/>
  <c r="C153" i="21"/>
  <c r="D153" i="21" s="1"/>
  <c r="C154" i="21"/>
  <c r="C152" i="21"/>
  <c r="D152" i="21" s="1"/>
  <c r="F152" i="21" s="1"/>
  <c r="C146" i="21"/>
  <c r="D146" i="21" s="1"/>
  <c r="C147" i="21"/>
  <c r="D147" i="21" s="1"/>
  <c r="C148" i="21"/>
  <c r="D148" i="21" s="1"/>
  <c r="C149" i="21"/>
  <c r="D149" i="21" s="1"/>
  <c r="C150" i="21"/>
  <c r="C145" i="21"/>
  <c r="D145" i="21" s="1"/>
  <c r="D154" i="21"/>
  <c r="E153" i="21"/>
  <c r="E154" i="21" s="1"/>
  <c r="D150" i="21"/>
  <c r="E106" i="21"/>
  <c r="E107" i="21" s="1"/>
  <c r="K98" i="21"/>
  <c r="K99" i="21" s="1"/>
  <c r="K100" i="21" s="1"/>
  <c r="K101" i="21" s="1"/>
  <c r="K102" i="21" s="1"/>
  <c r="K103" i="21" s="1"/>
  <c r="I99" i="21"/>
  <c r="I100" i="21" s="1"/>
  <c r="I101" i="21" s="1"/>
  <c r="I102" i="21" s="1"/>
  <c r="I103" i="21" s="1"/>
  <c r="G99" i="21"/>
  <c r="G100" i="21" s="1"/>
  <c r="G101" i="21" s="1"/>
  <c r="G102" i="21" s="1"/>
  <c r="G103" i="21" s="1"/>
  <c r="E99" i="21"/>
  <c r="E100" i="21" s="1"/>
  <c r="E101" i="21" s="1"/>
  <c r="E102" i="21" s="1"/>
  <c r="E103" i="21" s="1"/>
  <c r="C106" i="21"/>
  <c r="D106" i="21" s="1"/>
  <c r="C107" i="21"/>
  <c r="C105" i="21"/>
  <c r="C99" i="21"/>
  <c r="D99" i="21" s="1"/>
  <c r="C100" i="21"/>
  <c r="D100" i="21" s="1"/>
  <c r="C101" i="21"/>
  <c r="D101" i="21" s="1"/>
  <c r="C102" i="21"/>
  <c r="D102" i="21" s="1"/>
  <c r="C103" i="21"/>
  <c r="D103" i="21" s="1"/>
  <c r="C98" i="21"/>
  <c r="D98" i="21" s="1"/>
  <c r="H98" i="21" s="1"/>
  <c r="D107" i="21"/>
  <c r="D105" i="21"/>
  <c r="E41" i="21"/>
  <c r="E42" i="21" s="1"/>
  <c r="E43" i="21" s="1"/>
  <c r="E44" i="21" s="1"/>
  <c r="E45" i="21" s="1"/>
  <c r="E49" i="21"/>
  <c r="M41" i="21"/>
  <c r="M42" i="21" s="1"/>
  <c r="K41" i="21"/>
  <c r="K42" i="21" s="1"/>
  <c r="I41" i="21"/>
  <c r="I42" i="21" s="1"/>
  <c r="G41" i="21"/>
  <c r="G42" i="21" s="1"/>
  <c r="C48" i="21"/>
  <c r="D48" i="21" s="1"/>
  <c r="C49" i="21"/>
  <c r="D49" i="21" s="1"/>
  <c r="C47" i="21"/>
  <c r="D47" i="21" s="1"/>
  <c r="F47" i="21" s="1"/>
  <c r="C41" i="21"/>
  <c r="D41" i="21" s="1"/>
  <c r="C42" i="21"/>
  <c r="D42" i="21" s="1"/>
  <c r="C43" i="21"/>
  <c r="D43" i="21" s="1"/>
  <c r="C44" i="21"/>
  <c r="D44" i="21" s="1"/>
  <c r="C45" i="21"/>
  <c r="D45" i="21" s="1"/>
  <c r="C40" i="21"/>
  <c r="D40" i="21" s="1"/>
  <c r="E48" i="21"/>
  <c r="G162" i="21"/>
  <c r="E162" i="21"/>
  <c r="E163" i="21" s="1"/>
  <c r="E164" i="21" s="1"/>
  <c r="E165" i="21" s="1"/>
  <c r="E166" i="21" s="1"/>
  <c r="E138" i="21"/>
  <c r="E139" i="21" s="1"/>
  <c r="K131" i="21"/>
  <c r="K132" i="21" s="1"/>
  <c r="K133" i="21" s="1"/>
  <c r="K134" i="21" s="1"/>
  <c r="K135" i="21" s="1"/>
  <c r="I131" i="21"/>
  <c r="I132" i="21" s="1"/>
  <c r="I133" i="21" s="1"/>
  <c r="I134" i="21" s="1"/>
  <c r="I135" i="21" s="1"/>
  <c r="G131" i="21"/>
  <c r="G132" i="21" s="1"/>
  <c r="G133" i="21" s="1"/>
  <c r="G134" i="21" s="1"/>
  <c r="G135" i="21" s="1"/>
  <c r="E131" i="21"/>
  <c r="E132" i="21" s="1"/>
  <c r="E133" i="21" s="1"/>
  <c r="E134" i="21" s="1"/>
  <c r="E135" i="21" s="1"/>
  <c r="E123" i="21"/>
  <c r="E124" i="21" s="1"/>
  <c r="K116" i="21"/>
  <c r="K117" i="21" s="1"/>
  <c r="K118" i="21" s="1"/>
  <c r="K119" i="21" s="1"/>
  <c r="K120" i="21" s="1"/>
  <c r="I116" i="21"/>
  <c r="I117" i="21" s="1"/>
  <c r="I118" i="21" s="1"/>
  <c r="I119" i="21" s="1"/>
  <c r="I120" i="21" s="1"/>
  <c r="G116" i="21"/>
  <c r="G117" i="21" s="1"/>
  <c r="G118" i="21" s="1"/>
  <c r="G119" i="21" s="1"/>
  <c r="G120" i="21" s="1"/>
  <c r="E116" i="21"/>
  <c r="E117" i="21" s="1"/>
  <c r="E118" i="21" s="1"/>
  <c r="E119" i="21" s="1"/>
  <c r="E120" i="21" s="1"/>
  <c r="E92" i="21"/>
  <c r="E93" i="21" s="1"/>
  <c r="K85" i="21"/>
  <c r="K86" i="21" s="1"/>
  <c r="K87" i="21" s="1"/>
  <c r="K88" i="21" s="1"/>
  <c r="K89" i="21" s="1"/>
  <c r="I85" i="21"/>
  <c r="I86" i="21" s="1"/>
  <c r="I87" i="21" s="1"/>
  <c r="I88" i="21" s="1"/>
  <c r="I89" i="21" s="1"/>
  <c r="G85" i="21"/>
  <c r="G86" i="21" s="1"/>
  <c r="G87" i="21" s="1"/>
  <c r="G88" i="21" s="1"/>
  <c r="G89" i="21" s="1"/>
  <c r="E85" i="21"/>
  <c r="E86" i="21" s="1"/>
  <c r="E87" i="21" s="1"/>
  <c r="E88" i="21" s="1"/>
  <c r="E89" i="21" s="1"/>
  <c r="E64" i="21"/>
  <c r="E65" i="21" s="1"/>
  <c r="K57" i="21"/>
  <c r="K58" i="21" s="1"/>
  <c r="K59" i="21" s="1"/>
  <c r="K60" i="21" s="1"/>
  <c r="K61" i="21" s="1"/>
  <c r="I57" i="21"/>
  <c r="I58" i="21" s="1"/>
  <c r="I59" i="21" s="1"/>
  <c r="I60" i="21" s="1"/>
  <c r="I61" i="21" s="1"/>
  <c r="G57" i="21"/>
  <c r="G58" i="21" s="1"/>
  <c r="G59" i="21" s="1"/>
  <c r="G60" i="21" s="1"/>
  <c r="G61" i="21" s="1"/>
  <c r="E57" i="21"/>
  <c r="E58" i="21" s="1"/>
  <c r="E59" i="21" s="1"/>
  <c r="E60" i="21" s="1"/>
  <c r="E61" i="21" s="1"/>
  <c r="E33" i="21"/>
  <c r="E34" i="21" s="1"/>
  <c r="K26" i="21"/>
  <c r="K27" i="21" s="1"/>
  <c r="K28" i="21" s="1"/>
  <c r="K29" i="21" s="1"/>
  <c r="K30" i="21" s="1"/>
  <c r="I26" i="21"/>
  <c r="I27" i="21" s="1"/>
  <c r="I28" i="21" s="1"/>
  <c r="I29" i="21" s="1"/>
  <c r="I30" i="21" s="1"/>
  <c r="G26" i="21"/>
  <c r="G27" i="21" s="1"/>
  <c r="G28" i="21" s="1"/>
  <c r="G29" i="21" s="1"/>
  <c r="G30" i="21" s="1"/>
  <c r="E26" i="21"/>
  <c r="E27" i="21" s="1"/>
  <c r="E28" i="21" s="1"/>
  <c r="E29" i="21" s="1"/>
  <c r="E30" i="21" s="1"/>
  <c r="E18" i="21"/>
  <c r="E19" i="21"/>
  <c r="M11" i="21"/>
  <c r="M12" i="21" s="1"/>
  <c r="M13" i="21" s="1"/>
  <c r="M14" i="21" s="1"/>
  <c r="M15" i="21" s="1"/>
  <c r="K11" i="21"/>
  <c r="K12" i="21" s="1"/>
  <c r="K13" i="21" s="1"/>
  <c r="K14" i="21" s="1"/>
  <c r="K15" i="21" s="1"/>
  <c r="I11" i="21"/>
  <c r="I12" i="21" s="1"/>
  <c r="I13" i="21" s="1"/>
  <c r="I14" i="21" s="1"/>
  <c r="I15" i="21" s="1"/>
  <c r="E11" i="21"/>
  <c r="E12" i="21" s="1"/>
  <c r="G11" i="21"/>
  <c r="G12" i="21" s="1"/>
  <c r="G13" i="21" s="1"/>
  <c r="G14" i="21" s="1"/>
  <c r="G15" i="21" s="1"/>
  <c r="E213" i="21"/>
  <c r="C213" i="21"/>
  <c r="D213" i="21" s="1"/>
  <c r="E212" i="21"/>
  <c r="C212" i="21"/>
  <c r="D212" i="21" s="1"/>
  <c r="C211" i="21"/>
  <c r="D211" i="21" s="1"/>
  <c r="F211" i="21" s="1"/>
  <c r="E170" i="21"/>
  <c r="E169" i="21"/>
  <c r="C139" i="21"/>
  <c r="D139" i="21" s="1"/>
  <c r="C138" i="21"/>
  <c r="D138" i="21" s="1"/>
  <c r="C137" i="21"/>
  <c r="D137" i="21" s="1"/>
  <c r="F137" i="21" s="1"/>
  <c r="C135" i="21"/>
  <c r="D135" i="21" s="1"/>
  <c r="C134" i="21"/>
  <c r="D134" i="21" s="1"/>
  <c r="C133" i="21"/>
  <c r="D133" i="21" s="1"/>
  <c r="C132" i="21"/>
  <c r="D132" i="21" s="1"/>
  <c r="C131" i="21"/>
  <c r="D131" i="21" s="1"/>
  <c r="C130" i="21"/>
  <c r="D130" i="21" s="1"/>
  <c r="H130" i="21" s="1"/>
  <c r="C169" i="21"/>
  <c r="D169" i="21" s="1"/>
  <c r="C115" i="21"/>
  <c r="D115" i="21" s="1"/>
  <c r="C116" i="21"/>
  <c r="D116" i="21" s="1"/>
  <c r="C34" i="21"/>
  <c r="D34" i="21" s="1"/>
  <c r="C33" i="21"/>
  <c r="D33" i="21" s="1"/>
  <c r="C32" i="21"/>
  <c r="D32" i="21" s="1"/>
  <c r="F32" i="21" s="1"/>
  <c r="C30" i="21"/>
  <c r="D30" i="21" s="1"/>
  <c r="C29" i="21"/>
  <c r="D29" i="21" s="1"/>
  <c r="C28" i="21"/>
  <c r="D28" i="21" s="1"/>
  <c r="C27" i="21"/>
  <c r="D27" i="21" s="1"/>
  <c r="C26" i="21"/>
  <c r="D26" i="21" s="1"/>
  <c r="C25" i="21"/>
  <c r="D25" i="21" s="1"/>
  <c r="C84" i="21"/>
  <c r="D84" i="21" s="1"/>
  <c r="L84" i="21" s="1"/>
  <c r="F138" i="21" l="1"/>
  <c r="J147" i="21"/>
  <c r="F70" i="21"/>
  <c r="F78" i="21"/>
  <c r="J72" i="21"/>
  <c r="F79" i="21"/>
  <c r="J74" i="21"/>
  <c r="L73" i="21"/>
  <c r="H73" i="21"/>
  <c r="J73" i="21"/>
  <c r="F73" i="21"/>
  <c r="L71" i="21"/>
  <c r="H71" i="21"/>
  <c r="J71" i="21"/>
  <c r="F71" i="21"/>
  <c r="L75" i="21"/>
  <c r="H75" i="21"/>
  <c r="J75" i="21"/>
  <c r="F75" i="21"/>
  <c r="H72" i="21"/>
  <c r="L74" i="21"/>
  <c r="J70" i="21"/>
  <c r="L70" i="21"/>
  <c r="L72" i="21"/>
  <c r="H74" i="21"/>
  <c r="F72" i="21"/>
  <c r="F74" i="21"/>
  <c r="F147" i="21"/>
  <c r="F107" i="21"/>
  <c r="F153" i="21"/>
  <c r="H146" i="21"/>
  <c r="H145" i="21"/>
  <c r="F145" i="21"/>
  <c r="J146" i="21"/>
  <c r="F146" i="21"/>
  <c r="F154" i="21"/>
  <c r="L146" i="21"/>
  <c r="L145" i="21"/>
  <c r="J145" i="21"/>
  <c r="G147" i="21"/>
  <c r="K147" i="21"/>
  <c r="E148" i="21"/>
  <c r="I148" i="21"/>
  <c r="F106" i="21"/>
  <c r="F105" i="21"/>
  <c r="J100" i="21"/>
  <c r="F98" i="21"/>
  <c r="L99" i="21"/>
  <c r="H99" i="21"/>
  <c r="J99" i="21"/>
  <c r="F99" i="21"/>
  <c r="L103" i="21"/>
  <c r="H103" i="21"/>
  <c r="J103" i="21"/>
  <c r="F103" i="21"/>
  <c r="L101" i="21"/>
  <c r="H101" i="21"/>
  <c r="J101" i="21"/>
  <c r="F101" i="21"/>
  <c r="J102" i="21"/>
  <c r="L100" i="21"/>
  <c r="L102" i="21"/>
  <c r="J98" i="21"/>
  <c r="L98" i="21"/>
  <c r="H100" i="21"/>
  <c r="H102" i="21"/>
  <c r="F100" i="21"/>
  <c r="F102" i="21"/>
  <c r="H41" i="21"/>
  <c r="F40" i="21"/>
  <c r="F48" i="21"/>
  <c r="F49" i="21"/>
  <c r="M43" i="21"/>
  <c r="N42" i="21"/>
  <c r="K43" i="21"/>
  <c r="L42" i="21"/>
  <c r="I43" i="21"/>
  <c r="J42" i="21"/>
  <c r="H40" i="21"/>
  <c r="J40" i="21"/>
  <c r="L40" i="21"/>
  <c r="N40" i="21"/>
  <c r="G43" i="21"/>
  <c r="H42" i="21"/>
  <c r="F43" i="21"/>
  <c r="F45" i="21"/>
  <c r="F42" i="21"/>
  <c r="F44" i="21"/>
  <c r="L41" i="21"/>
  <c r="F41" i="21"/>
  <c r="J41" i="21"/>
  <c r="N41" i="21"/>
  <c r="F33" i="21"/>
  <c r="E13" i="21"/>
  <c r="F139" i="21"/>
  <c r="F34" i="21"/>
  <c r="H134" i="21"/>
  <c r="H132" i="21"/>
  <c r="H28" i="21"/>
  <c r="F26" i="21"/>
  <c r="F169" i="21"/>
  <c r="F213" i="21"/>
  <c r="F212" i="21"/>
  <c r="F130" i="21"/>
  <c r="F132" i="21"/>
  <c r="F134" i="21"/>
  <c r="L131" i="21"/>
  <c r="F131" i="21"/>
  <c r="H131" i="21"/>
  <c r="J131" i="21"/>
  <c r="L133" i="21"/>
  <c r="F133" i="21"/>
  <c r="H133" i="21"/>
  <c r="J133" i="21"/>
  <c r="L135" i="21"/>
  <c r="F135" i="21"/>
  <c r="H135" i="21"/>
  <c r="J135" i="21"/>
  <c r="L130" i="21"/>
  <c r="L132" i="21"/>
  <c r="L134" i="21"/>
  <c r="J130" i="21"/>
  <c r="J132" i="21"/>
  <c r="J134" i="21"/>
  <c r="H115" i="21"/>
  <c r="F115" i="21"/>
  <c r="H116" i="21"/>
  <c r="F116" i="21"/>
  <c r="L116" i="21"/>
  <c r="J116" i="21"/>
  <c r="L115" i="21"/>
  <c r="J115" i="21"/>
  <c r="H26" i="21"/>
  <c r="F30" i="21"/>
  <c r="H30" i="21"/>
  <c r="F28" i="21"/>
  <c r="L25" i="21"/>
  <c r="F25" i="21"/>
  <c r="H25" i="21"/>
  <c r="J25" i="21"/>
  <c r="L27" i="21"/>
  <c r="F27" i="21"/>
  <c r="H27" i="21"/>
  <c r="J27" i="21"/>
  <c r="L29" i="21"/>
  <c r="F29" i="21"/>
  <c r="H29" i="21"/>
  <c r="J29" i="21"/>
  <c r="L26" i="21"/>
  <c r="L28" i="21"/>
  <c r="L30" i="21"/>
  <c r="J26" i="21"/>
  <c r="J28" i="21"/>
  <c r="J30" i="21"/>
  <c r="C92" i="21"/>
  <c r="D92" i="21" s="1"/>
  <c r="F92" i="21" s="1"/>
  <c r="C93" i="21"/>
  <c r="D93" i="21" s="1"/>
  <c r="F93" i="21" s="1"/>
  <c r="C91" i="21"/>
  <c r="D91" i="21" s="1"/>
  <c r="F91" i="21" s="1"/>
  <c r="C85" i="21"/>
  <c r="D85" i="21" s="1"/>
  <c r="F85" i="21" s="1"/>
  <c r="C86" i="21"/>
  <c r="D86" i="21" s="1"/>
  <c r="C87" i="21"/>
  <c r="D87" i="21" s="1"/>
  <c r="F87" i="21" s="1"/>
  <c r="C88" i="21"/>
  <c r="D88" i="21" s="1"/>
  <c r="C89" i="21"/>
  <c r="D89" i="21" s="1"/>
  <c r="F89" i="21" s="1"/>
  <c r="L147" i="21" l="1"/>
  <c r="K148" i="21"/>
  <c r="F148" i="21"/>
  <c r="E149" i="21"/>
  <c r="I149" i="21"/>
  <c r="J148" i="21"/>
  <c r="G148" i="21"/>
  <c r="H147" i="21"/>
  <c r="K44" i="21"/>
  <c r="L43" i="21"/>
  <c r="G44" i="21"/>
  <c r="H43" i="21"/>
  <c r="I44" i="21"/>
  <c r="J43" i="21"/>
  <c r="M44" i="21"/>
  <c r="N43" i="21"/>
  <c r="E14" i="21"/>
  <c r="J84" i="21"/>
  <c r="F84" i="21"/>
  <c r="H84" i="21"/>
  <c r="J86" i="21"/>
  <c r="L86" i="21"/>
  <c r="F86" i="21"/>
  <c r="H86" i="21"/>
  <c r="J88" i="21"/>
  <c r="L88" i="21"/>
  <c r="F88" i="21"/>
  <c r="H88" i="21"/>
  <c r="L85" i="21"/>
  <c r="L87" i="21"/>
  <c r="L89" i="21"/>
  <c r="J85" i="21"/>
  <c r="J87" i="21"/>
  <c r="J89" i="21"/>
  <c r="H85" i="21"/>
  <c r="H87" i="21"/>
  <c r="H89" i="21"/>
  <c r="C208" i="21"/>
  <c r="D208" i="21" s="1"/>
  <c r="C207" i="21"/>
  <c r="D207" i="21" s="1"/>
  <c r="C206" i="21"/>
  <c r="D206" i="21" s="1"/>
  <c r="C205" i="21"/>
  <c r="D205" i="21" s="1"/>
  <c r="C204" i="21"/>
  <c r="D204" i="21" s="1"/>
  <c r="C203" i="21"/>
  <c r="D203" i="21" s="1"/>
  <c r="L203" i="21" s="1"/>
  <c r="C194" i="21"/>
  <c r="D194" i="21" s="1"/>
  <c r="C193" i="21"/>
  <c r="D193" i="21" s="1"/>
  <c r="C192" i="21"/>
  <c r="D192" i="21" s="1"/>
  <c r="C190" i="21"/>
  <c r="D190" i="21" s="1"/>
  <c r="C189" i="21"/>
  <c r="D189" i="21" s="1"/>
  <c r="C188" i="21"/>
  <c r="D188" i="21" s="1"/>
  <c r="C187" i="21"/>
  <c r="D187" i="21" s="1"/>
  <c r="K186" i="21"/>
  <c r="K187" i="21" s="1"/>
  <c r="K188" i="21" s="1"/>
  <c r="K189" i="21" s="1"/>
  <c r="K190" i="21" s="1"/>
  <c r="I186" i="21"/>
  <c r="I187" i="21" s="1"/>
  <c r="I188" i="21" s="1"/>
  <c r="I189" i="21" s="1"/>
  <c r="I190" i="21" s="1"/>
  <c r="G186" i="21"/>
  <c r="G187" i="21" s="1"/>
  <c r="G188" i="21" s="1"/>
  <c r="G189" i="21" s="1"/>
  <c r="G190" i="21" s="1"/>
  <c r="E186" i="21"/>
  <c r="E187" i="21" s="1"/>
  <c r="E188" i="21" s="1"/>
  <c r="E189" i="21" s="1"/>
  <c r="E190" i="21" s="1"/>
  <c r="C186" i="21"/>
  <c r="D186" i="21" s="1"/>
  <c r="C179" i="21"/>
  <c r="D179" i="21" s="1"/>
  <c r="C178" i="21"/>
  <c r="D178" i="21" s="1"/>
  <c r="C177" i="21"/>
  <c r="D177" i="21" s="1"/>
  <c r="C176" i="21"/>
  <c r="D176" i="21" s="1"/>
  <c r="K175" i="21"/>
  <c r="K176" i="21" s="1"/>
  <c r="K177" i="21" s="1"/>
  <c r="K178" i="21" s="1"/>
  <c r="K179" i="21" s="1"/>
  <c r="I175" i="21"/>
  <c r="I176" i="21" s="1"/>
  <c r="I177" i="21" s="1"/>
  <c r="I178" i="21" s="1"/>
  <c r="I179" i="21" s="1"/>
  <c r="G175" i="21"/>
  <c r="G176" i="21" s="1"/>
  <c r="G177" i="21" s="1"/>
  <c r="G178" i="21" s="1"/>
  <c r="G179" i="21" s="1"/>
  <c r="E175" i="21"/>
  <c r="E176" i="21" s="1"/>
  <c r="E177" i="21" s="1"/>
  <c r="E178" i="21" s="1"/>
  <c r="E179" i="21" s="1"/>
  <c r="C175" i="21"/>
  <c r="D175" i="21" s="1"/>
  <c r="C170" i="21"/>
  <c r="D170" i="21" s="1"/>
  <c r="F170" i="21" s="1"/>
  <c r="C168" i="21"/>
  <c r="D168" i="21" s="1"/>
  <c r="F168" i="21" s="1"/>
  <c r="C166" i="21"/>
  <c r="D166" i="21" s="1"/>
  <c r="C165" i="21"/>
  <c r="D165" i="21" s="1"/>
  <c r="C164" i="21"/>
  <c r="D164" i="21" s="1"/>
  <c r="C163" i="21"/>
  <c r="D163" i="21" s="1"/>
  <c r="K162" i="21"/>
  <c r="K163" i="21" s="1"/>
  <c r="I162" i="21"/>
  <c r="C162" i="21"/>
  <c r="D162" i="21" s="1"/>
  <c r="C161" i="21"/>
  <c r="D161" i="21" s="1"/>
  <c r="F161" i="21" s="1"/>
  <c r="C124" i="21"/>
  <c r="D124" i="21" s="1"/>
  <c r="F124" i="21" s="1"/>
  <c r="C123" i="21"/>
  <c r="D123" i="21" s="1"/>
  <c r="F123" i="21" s="1"/>
  <c r="C122" i="21"/>
  <c r="D122" i="21" s="1"/>
  <c r="F122" i="21" s="1"/>
  <c r="C120" i="21"/>
  <c r="D120" i="21" s="1"/>
  <c r="C119" i="21"/>
  <c r="D119" i="21" s="1"/>
  <c r="C118" i="21"/>
  <c r="D118" i="21" s="1"/>
  <c r="C117" i="21"/>
  <c r="D117" i="21" s="1"/>
  <c r="C65" i="21"/>
  <c r="D65" i="21" s="1"/>
  <c r="F65" i="21" s="1"/>
  <c r="C64" i="21"/>
  <c r="D64" i="21" s="1"/>
  <c r="F64" i="21" s="1"/>
  <c r="C63" i="21"/>
  <c r="D63" i="21" s="1"/>
  <c r="F63" i="21" s="1"/>
  <c r="C61" i="21"/>
  <c r="D61" i="21" s="1"/>
  <c r="C60" i="21"/>
  <c r="D60" i="21" s="1"/>
  <c r="C59" i="21"/>
  <c r="D59" i="21" s="1"/>
  <c r="C58" i="21"/>
  <c r="D58" i="21" s="1"/>
  <c r="C57" i="21"/>
  <c r="D57" i="21" s="1"/>
  <c r="F57" i="21" s="1"/>
  <c r="C56" i="21"/>
  <c r="D56" i="21" s="1"/>
  <c r="C19" i="21"/>
  <c r="D19" i="21" s="1"/>
  <c r="F19" i="21" s="1"/>
  <c r="C18" i="21"/>
  <c r="D18" i="21" s="1"/>
  <c r="F18" i="21" s="1"/>
  <c r="C17" i="21"/>
  <c r="D17" i="21" s="1"/>
  <c r="F17" i="21" s="1"/>
  <c r="C15" i="21"/>
  <c r="D15" i="21" s="1"/>
  <c r="C14" i="21"/>
  <c r="D14" i="21" s="1"/>
  <c r="C13" i="21"/>
  <c r="D13" i="21" s="1"/>
  <c r="C12" i="21"/>
  <c r="D12" i="21" s="1"/>
  <c r="C11" i="21"/>
  <c r="D11" i="21" s="1"/>
  <c r="C10" i="21"/>
  <c r="D10" i="21" s="1"/>
  <c r="F149" i="21" l="1"/>
  <c r="E150" i="21"/>
  <c r="F150" i="21" s="1"/>
  <c r="J149" i="21"/>
  <c r="I150" i="21"/>
  <c r="J150" i="21" s="1"/>
  <c r="L148" i="21"/>
  <c r="K149" i="21"/>
  <c r="H148" i="21"/>
  <c r="G149" i="21"/>
  <c r="M45" i="21"/>
  <c r="N45" i="21" s="1"/>
  <c r="N44" i="21"/>
  <c r="G45" i="21"/>
  <c r="H45" i="21" s="1"/>
  <c r="H44" i="21"/>
  <c r="I45" i="21"/>
  <c r="J45" i="21" s="1"/>
  <c r="J44" i="21"/>
  <c r="K45" i="21"/>
  <c r="L45" i="21" s="1"/>
  <c r="L44" i="21"/>
  <c r="E15" i="21"/>
  <c r="F15" i="21" s="1"/>
  <c r="H13" i="21"/>
  <c r="F13" i="21"/>
  <c r="H11" i="21"/>
  <c r="F11" i="21"/>
  <c r="H15" i="21"/>
  <c r="H12" i="21"/>
  <c r="F12" i="21"/>
  <c r="H10" i="21"/>
  <c r="F10" i="21"/>
  <c r="H14" i="21"/>
  <c r="F14" i="21"/>
  <c r="N15" i="21"/>
  <c r="J15" i="21"/>
  <c r="L15" i="21"/>
  <c r="N10" i="21"/>
  <c r="J10" i="21"/>
  <c r="L10" i="21"/>
  <c r="L14" i="21"/>
  <c r="N14" i="21"/>
  <c r="J14" i="21"/>
  <c r="L13" i="21"/>
  <c r="N13" i="21"/>
  <c r="J13" i="21"/>
  <c r="N11" i="21"/>
  <c r="J11" i="21"/>
  <c r="L11" i="21"/>
  <c r="N12" i="21"/>
  <c r="J12" i="21"/>
  <c r="L12" i="21"/>
  <c r="J203" i="21"/>
  <c r="H203" i="21"/>
  <c r="F203" i="21"/>
  <c r="F162" i="21"/>
  <c r="L163" i="21"/>
  <c r="J162" i="21"/>
  <c r="H162" i="21"/>
  <c r="G163" i="21"/>
  <c r="G165" i="21" s="1"/>
  <c r="H57" i="21"/>
  <c r="J57" i="21"/>
  <c r="L57" i="21"/>
  <c r="H61" i="21"/>
  <c r="J61" i="21"/>
  <c r="L61" i="21"/>
  <c r="F61" i="21"/>
  <c r="H117" i="21"/>
  <c r="J117" i="21"/>
  <c r="L117" i="21"/>
  <c r="F117" i="21"/>
  <c r="J179" i="21"/>
  <c r="F179" i="21"/>
  <c r="L179" i="21"/>
  <c r="H179" i="21"/>
  <c r="G204" i="21"/>
  <c r="G205" i="21" s="1"/>
  <c r="H205" i="21" s="1"/>
  <c r="I204" i="21"/>
  <c r="I205" i="21" s="1"/>
  <c r="J205" i="21" s="1"/>
  <c r="K204" i="21"/>
  <c r="K205" i="21" s="1"/>
  <c r="L205" i="21" s="1"/>
  <c r="E204" i="21"/>
  <c r="L162" i="21"/>
  <c r="L56" i="21"/>
  <c r="F56" i="21"/>
  <c r="H56" i="21"/>
  <c r="J56" i="21"/>
  <c r="L60" i="21"/>
  <c r="F60" i="21"/>
  <c r="H60" i="21"/>
  <c r="J60" i="21"/>
  <c r="L120" i="21"/>
  <c r="F120" i="21"/>
  <c r="H120" i="21"/>
  <c r="J120" i="21"/>
  <c r="L161" i="21"/>
  <c r="H161" i="21"/>
  <c r="J161" i="21"/>
  <c r="L176" i="21"/>
  <c r="H176" i="21"/>
  <c r="J176" i="21"/>
  <c r="F176" i="21"/>
  <c r="L178" i="21"/>
  <c r="H178" i="21"/>
  <c r="J178" i="21"/>
  <c r="F178" i="21"/>
  <c r="L190" i="21"/>
  <c r="H190" i="21"/>
  <c r="J190" i="21"/>
  <c r="F190" i="21"/>
  <c r="H59" i="21"/>
  <c r="J59" i="21"/>
  <c r="L59" i="21"/>
  <c r="F59" i="21"/>
  <c r="H119" i="21"/>
  <c r="J119" i="21"/>
  <c r="L119" i="21"/>
  <c r="F119" i="21"/>
  <c r="J175" i="21"/>
  <c r="F175" i="21"/>
  <c r="L175" i="21"/>
  <c r="H175" i="21"/>
  <c r="J177" i="21"/>
  <c r="F177" i="21"/>
  <c r="L177" i="21"/>
  <c r="H177" i="21"/>
  <c r="J187" i="21"/>
  <c r="F187" i="21"/>
  <c r="L187" i="21"/>
  <c r="H187" i="21"/>
  <c r="J189" i="21"/>
  <c r="F189" i="21"/>
  <c r="L189" i="21"/>
  <c r="H189" i="21"/>
  <c r="L58" i="21"/>
  <c r="F58" i="21"/>
  <c r="H58" i="21"/>
  <c r="J58" i="21"/>
  <c r="L118" i="21"/>
  <c r="F118" i="21"/>
  <c r="H118" i="21"/>
  <c r="J118" i="21"/>
  <c r="L186" i="21"/>
  <c r="H186" i="21"/>
  <c r="J186" i="21"/>
  <c r="F186" i="21"/>
  <c r="L188" i="21"/>
  <c r="H188" i="21"/>
  <c r="J188" i="21"/>
  <c r="F188" i="21"/>
  <c r="K165" i="21"/>
  <c r="I163" i="21"/>
  <c r="K164" i="21"/>
  <c r="L164" i="21" s="1"/>
  <c r="G150" i="21" l="1"/>
  <c r="H150" i="21" s="1"/>
  <c r="H149" i="21"/>
  <c r="L149" i="21"/>
  <c r="K150" i="21"/>
  <c r="L150" i="21" s="1"/>
  <c r="E205" i="21"/>
  <c r="F205" i="21" s="1"/>
  <c r="H163" i="21"/>
  <c r="G164" i="21"/>
  <c r="H164" i="21" s="1"/>
  <c r="F204" i="21"/>
  <c r="L204" i="21"/>
  <c r="H204" i="21"/>
  <c r="J204" i="21"/>
  <c r="K206" i="21"/>
  <c r="K207" i="21"/>
  <c r="F163" i="21"/>
  <c r="F164" i="21"/>
  <c r="E207" i="21"/>
  <c r="E208" i="21" s="1"/>
  <c r="I165" i="21"/>
  <c r="J163" i="21"/>
  <c r="I164" i="21"/>
  <c r="J164" i="21" s="1"/>
  <c r="H165" i="21"/>
  <c r="G166" i="21"/>
  <c r="H166" i="21" s="1"/>
  <c r="G207" i="21"/>
  <c r="G206" i="21"/>
  <c r="H206" i="21" s="1"/>
  <c r="L165" i="21"/>
  <c r="K166" i="21"/>
  <c r="L166" i="21" s="1"/>
  <c r="I207" i="21"/>
  <c r="I206" i="21"/>
  <c r="J206" i="21" s="1"/>
  <c r="E206" i="21" l="1"/>
  <c r="F206" i="21" s="1"/>
  <c r="L206" i="21"/>
  <c r="K208" i="21"/>
  <c r="L208" i="21" s="1"/>
  <c r="I208" i="21"/>
  <c r="J208" i="21" s="1"/>
  <c r="J207" i="21"/>
  <c r="G208" i="21"/>
  <c r="H208" i="21" s="1"/>
  <c r="H207" i="21"/>
  <c r="L207" i="21"/>
  <c r="F208" i="21"/>
  <c r="F207" i="21"/>
  <c r="F165" i="21"/>
  <c r="F166" i="21"/>
  <c r="J165" i="21"/>
  <c r="I166" i="21"/>
  <c r="J166" i="21" s="1"/>
</calcChain>
</file>

<file path=xl/sharedStrings.xml><?xml version="1.0" encoding="utf-8"?>
<sst xmlns="http://schemas.openxmlformats.org/spreadsheetml/2006/main" count="295" uniqueCount="74">
  <si>
    <t>665451, Иркутская область, г.Усолье-Сибирское, ул.Молотовая, 103</t>
  </si>
  <si>
    <t>Толщина - 16 мм, Ширина - 100 (110) мм</t>
  </si>
  <si>
    <t>Длина, м</t>
  </si>
  <si>
    <t>кол-во досок в пачке</t>
  </si>
  <si>
    <t>кол-во м2 в 1 доске</t>
  </si>
  <si>
    <t>кол-во 1 м2 в пачке</t>
  </si>
  <si>
    <t xml:space="preserve">сорт Экстра </t>
  </si>
  <si>
    <t>сорт Прима</t>
  </si>
  <si>
    <t>сорт A (1)</t>
  </si>
  <si>
    <t>сорт B (2)</t>
  </si>
  <si>
    <t>сорт C (3)</t>
  </si>
  <si>
    <t>цена 1 м2</t>
  </si>
  <si>
    <t>цена 1 пачки</t>
  </si>
  <si>
    <t>сорт 0</t>
  </si>
  <si>
    <t>сорт 1</t>
  </si>
  <si>
    <t>сорт 2</t>
  </si>
  <si>
    <t>сорт 3</t>
  </si>
  <si>
    <t xml:space="preserve">ВАГОНКА "ШТИЛЬ"  </t>
  </si>
  <si>
    <t>из  КЕДРА  и ОСИНЫ  (влажность 12 ± 2%)</t>
  </si>
  <si>
    <r>
      <t xml:space="preserve">ИМИТАЦИЯ БРУСА из  АНГАРСКОЙ СОСНЫ (влажность 14 </t>
    </r>
    <r>
      <rPr>
        <b/>
        <sz val="18"/>
        <rFont val="Times New Roman"/>
        <family val="1"/>
        <charset val="204"/>
      </rPr>
      <t xml:space="preserve">± </t>
    </r>
    <r>
      <rPr>
        <b/>
        <i/>
        <sz val="18"/>
        <rFont val="Times New Roman"/>
        <family val="1"/>
        <charset val="204"/>
      </rPr>
      <t>2%)</t>
    </r>
  </si>
  <si>
    <t>Толщина - 20 мм, Ширина - 135 (141) мм</t>
  </si>
  <si>
    <t>сорт 0 эктра</t>
  </si>
  <si>
    <t>Толщина - 20 мм, Ширина - 165 (171) мм</t>
  </si>
  <si>
    <t>Толщина - 25 мм, Ширина - 135 (141) мм</t>
  </si>
  <si>
    <t>СОРТ 0/1/2/3</t>
  </si>
  <si>
    <t>500 руб./м2   1 пачка - 729 руб.</t>
  </si>
  <si>
    <t>450 руб./м2   1 пачка - 545 руб.</t>
  </si>
  <si>
    <t>400 руб./м2   1 пачка - 324 руб.</t>
  </si>
  <si>
    <t>сорт 0 экстра</t>
  </si>
  <si>
    <t>НЕКОНДИЦИЯ</t>
  </si>
  <si>
    <t>Допустимые пороки:Синева более 50%,непрострог,уменьшение шипа и паза,выпавший сучок,гниль,червоточина,загрязнение,грибная окраска.</t>
  </si>
  <si>
    <t xml:space="preserve">ИМИТАЦИЯ БРУСА </t>
  </si>
  <si>
    <t xml:space="preserve">КРЕПЕЖНЫЕ ИЗДЕЛИЯ </t>
  </si>
  <si>
    <t>Вагонка</t>
  </si>
  <si>
    <t>Имитация</t>
  </si>
  <si>
    <t>упаковка 80 шт</t>
  </si>
  <si>
    <t>80 руб</t>
  </si>
  <si>
    <t>80руб</t>
  </si>
  <si>
    <t>Кляймер</t>
  </si>
  <si>
    <t xml:space="preserve">Прайс-Лист </t>
  </si>
  <si>
    <t>Толщина - 16 мм, Ширина - 75 (85) мм</t>
  </si>
  <si>
    <r>
      <t xml:space="preserve">ВАГОНКА "ШТИЛЬ"  из  АНГАРСКОЙ СОСНЫ И ЕЛИ                 (влажность 12 </t>
    </r>
    <r>
      <rPr>
        <b/>
        <sz val="18"/>
        <rFont val="Times New Roman"/>
        <family val="1"/>
        <charset val="204"/>
      </rPr>
      <t xml:space="preserve">± </t>
    </r>
    <r>
      <rPr>
        <b/>
        <i/>
        <sz val="18"/>
        <rFont val="Times New Roman"/>
        <family val="1"/>
        <charset val="204"/>
      </rPr>
      <t>2%)</t>
    </r>
  </si>
  <si>
    <r>
      <t xml:space="preserve">ИМИТАЦИЯ БРУСА из  СИБИРСКОЙ ЛИСТВЕННИЦЫ             (влажность 14 </t>
    </r>
    <r>
      <rPr>
        <b/>
        <sz val="18"/>
        <rFont val="Times New Roman"/>
        <family val="1"/>
        <charset val="204"/>
      </rPr>
      <t xml:space="preserve">± </t>
    </r>
    <r>
      <rPr>
        <b/>
        <i/>
        <sz val="18"/>
        <rFont val="Times New Roman"/>
        <family val="1"/>
        <charset val="204"/>
      </rPr>
      <t>2%)</t>
    </r>
  </si>
  <si>
    <t xml:space="preserve">Контактные телефоны: (39543) 7-22-35, 8-950-093-22-35 </t>
  </si>
  <si>
    <t>ДОСКА ТЕРРАСНАЯ сосна</t>
  </si>
  <si>
    <t>РЕЙКА СУХАЯ сосна</t>
  </si>
  <si>
    <r>
      <t>БРУСОК СУХОЙ СТРОГАНЫЙ</t>
    </r>
    <r>
      <rPr>
        <b/>
        <sz val="18"/>
        <rFont val="Arial Cyr"/>
        <charset val="204"/>
      </rPr>
      <t xml:space="preserve"> </t>
    </r>
    <r>
      <rPr>
        <sz val="18"/>
        <rFont val="Arial Cyr"/>
        <charset val="204"/>
      </rPr>
      <t>(с закругленной фазкой)</t>
    </r>
    <r>
      <rPr>
        <b/>
        <sz val="20"/>
        <rFont val="Arial Cyr"/>
        <charset val="204"/>
      </rPr>
      <t xml:space="preserve"> сосна </t>
    </r>
  </si>
  <si>
    <t>ДОСКА ПОЛА</t>
  </si>
  <si>
    <t>24х85 от 1,0  до 4,0 метров</t>
  </si>
  <si>
    <t xml:space="preserve">  24х110 от 1,0  до 4,0 метров</t>
  </si>
  <si>
    <t xml:space="preserve">  24х135 от 1,0  до 4,0 метров</t>
  </si>
  <si>
    <t>28х85 от 1,0  до 4,0 метров</t>
  </si>
  <si>
    <t xml:space="preserve">  28х110 от 1,0  до 4,0 метров</t>
  </si>
  <si>
    <t xml:space="preserve">  28х135 от 1,0  до 4,0 метров</t>
  </si>
  <si>
    <t>19х120 от 1,0  до 3,5 метров</t>
  </si>
  <si>
    <t>37Х37 от 1,0  до 3,5 метров</t>
  </si>
  <si>
    <t>24х140 от 1,0  до 3,5 метров</t>
  </si>
  <si>
    <t>10х37  от 1,0 до 3,5 метров</t>
  </si>
  <si>
    <t>15х37 от 1,0 до 3,5 метров</t>
  </si>
  <si>
    <t>17х37 от 1,0 до 3,5 метров</t>
  </si>
  <si>
    <t>20х37 от 1,0 до 3,5 метров</t>
  </si>
  <si>
    <t>ДОСКА ПАЛУБНАЯ сосна</t>
  </si>
  <si>
    <t>37х89х3,6 метра</t>
  </si>
  <si>
    <t>37х140х3,6 метра</t>
  </si>
  <si>
    <t>ЦЕНА 25 200 РУБ/М3</t>
  </si>
  <si>
    <t>ВАГОНКА "ШТИЛЬ"  из  ЛИСТВЕННИЦЫ СИБИРСКОЙ                 (влажность 12 ± 2%)</t>
  </si>
  <si>
    <t>Толщина - 16 мм, Ширина - 130 (140) мм</t>
  </si>
  <si>
    <t>НАЛИЧНИК</t>
  </si>
  <si>
    <t>17х96  от 1,0 до 4,0 метров</t>
  </si>
  <si>
    <t>Толщина - 16 мм, Ширина - 115 (125) мм</t>
  </si>
  <si>
    <t>ЦЕНА 24 000 РУБ/М3</t>
  </si>
  <si>
    <t>ЦЕНА 30 000 РУБ/М3</t>
  </si>
  <si>
    <t xml:space="preserve">сосна-лиственница-ель-осина-кедр (1-4м)     150 руб. м2 </t>
  </si>
  <si>
    <t xml:space="preserve">сосна-лиственница (1-4м)     160 руб. м2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</si>
</sst>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&quot;р.&quot;_-;\-* #,##0&quot;р.&quot;_-;_-* &quot;-&quot;??&quot;р.&quot;_-;_-@_-"/>
    <numFmt numFmtId="166" formatCode="0.000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8"/>
      <name val="Arial"/>
      <family val="2"/>
      <charset val="204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b/>
      <i/>
      <sz val="2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sz val="20"/>
      <name val="Arial Cyr"/>
      <charset val="204"/>
    </font>
    <font>
      <b/>
      <i/>
      <sz val="2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Border="0" applyAlignment="0" applyProtection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/>
    <xf numFmtId="0" fontId="5" fillId="0" borderId="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14" fillId="0" borderId="1" xfId="2" applyNumberFormat="1" applyFont="1" applyFill="1" applyBorder="1" applyAlignment="1">
      <alignment horizontal="center" vertical="center"/>
    </xf>
    <xf numFmtId="165" fontId="15" fillId="0" borderId="1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5" fontId="17" fillId="0" borderId="0" xfId="2" applyNumberFormat="1" applyFont="1" applyFill="1" applyBorder="1" applyAlignment="1">
      <alignment horizontal="center" vertical="center"/>
    </xf>
    <xf numFmtId="165" fontId="13" fillId="0" borderId="0" xfId="2" applyNumberFormat="1" applyFont="1" applyFill="1" applyBorder="1" applyAlignment="1">
      <alignment horizontal="center" vertical="center"/>
    </xf>
    <xf numFmtId="165" fontId="15" fillId="0" borderId="0" xfId="2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/>
    <xf numFmtId="0" fontId="23" fillId="0" borderId="0" xfId="0" applyFont="1"/>
    <xf numFmtId="0" fontId="23" fillId="0" borderId="0" xfId="0" applyFont="1" applyAlignment="1">
      <alignment vertical="center"/>
    </xf>
    <xf numFmtId="165" fontId="14" fillId="0" borderId="0" xfId="2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1" xfId="0" applyFont="1" applyBorder="1"/>
    <xf numFmtId="0" fontId="0" fillId="0" borderId="1" xfId="0" applyBorder="1"/>
    <xf numFmtId="0" fontId="25" fillId="0" borderId="2" xfId="0" applyFont="1" applyBorder="1" applyAlignment="1"/>
    <xf numFmtId="0" fontId="25" fillId="0" borderId="3" xfId="0" applyFont="1" applyBorder="1" applyAlignment="1"/>
    <xf numFmtId="0" fontId="25" fillId="0" borderId="1" xfId="0" applyFont="1" applyBorder="1" applyAlignment="1"/>
    <xf numFmtId="0" fontId="10" fillId="0" borderId="1" xfId="0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165" fontId="17" fillId="0" borderId="0" xfId="2" applyNumberFormat="1" applyFont="1" applyFill="1" applyBorder="1" applyAlignment="1">
      <alignment vertical="center"/>
    </xf>
    <xf numFmtId="0" fontId="0" fillId="0" borderId="0" xfId="0" applyBorder="1"/>
    <xf numFmtId="0" fontId="26" fillId="0" borderId="0" xfId="0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17" fillId="0" borderId="1" xfId="2" applyNumberFormat="1" applyFont="1" applyFill="1" applyBorder="1" applyAlignment="1">
      <alignment vertical="center"/>
    </xf>
    <xf numFmtId="165" fontId="13" fillId="0" borderId="1" xfId="2" applyNumberFormat="1" applyFont="1" applyFill="1" applyBorder="1" applyAlignment="1">
      <alignment vertical="center"/>
    </xf>
    <xf numFmtId="165" fontId="14" fillId="0" borderId="1" xfId="2" applyNumberFormat="1" applyFont="1" applyFill="1" applyBorder="1" applyAlignment="1">
      <alignment vertical="center"/>
    </xf>
    <xf numFmtId="165" fontId="15" fillId="0" borderId="1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5" fontId="14" fillId="0" borderId="0" xfId="2" applyNumberFormat="1" applyFont="1" applyFill="1" applyBorder="1" applyAlignment="1">
      <alignment vertical="center"/>
    </xf>
    <xf numFmtId="165" fontId="15" fillId="0" borderId="0" xfId="2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165" fontId="25" fillId="0" borderId="0" xfId="0" applyNumberFormat="1" applyFont="1"/>
    <xf numFmtId="0" fontId="25" fillId="0" borderId="0" xfId="0" applyFont="1" applyAlignment="1"/>
    <xf numFmtId="0" fontId="25" fillId="0" borderId="0" xfId="0" applyFont="1" applyAlignment="1">
      <alignment vertical="center"/>
    </xf>
    <xf numFmtId="165" fontId="16" fillId="4" borderId="2" xfId="2" applyNumberFormat="1" applyFont="1" applyFill="1" applyBorder="1" applyAlignment="1">
      <alignment horizontal="center" vertical="center"/>
    </xf>
    <xf numFmtId="165" fontId="16" fillId="4" borderId="3" xfId="2" applyNumberFormat="1" applyFont="1" applyFill="1" applyBorder="1" applyAlignment="1">
      <alignment horizontal="center" vertical="center"/>
    </xf>
    <xf numFmtId="165" fontId="16" fillId="4" borderId="4" xfId="2" applyNumberFormat="1" applyFont="1" applyFill="1" applyBorder="1" applyAlignment="1">
      <alignment horizontal="center" vertical="center"/>
    </xf>
    <xf numFmtId="165" fontId="13" fillId="4" borderId="8" xfId="2" applyNumberFormat="1" applyFont="1" applyFill="1" applyBorder="1" applyAlignment="1">
      <alignment horizontal="center" vertical="center"/>
    </xf>
    <xf numFmtId="165" fontId="13" fillId="4" borderId="10" xfId="2" applyNumberFormat="1" applyFont="1" applyFill="1" applyBorder="1" applyAlignment="1">
      <alignment horizontal="center" vertical="center"/>
    </xf>
    <xf numFmtId="165" fontId="13" fillId="4" borderId="0" xfId="2" applyNumberFormat="1" applyFont="1" applyFill="1" applyBorder="1" applyAlignment="1">
      <alignment horizontal="center" vertical="center"/>
    </xf>
    <xf numFmtId="165" fontId="13" fillId="4" borderId="12" xfId="2" applyNumberFormat="1" applyFont="1" applyFill="1" applyBorder="1" applyAlignment="1">
      <alignment horizontal="center" vertical="center"/>
    </xf>
    <xf numFmtId="165" fontId="13" fillId="4" borderId="7" xfId="2" applyNumberFormat="1" applyFont="1" applyFill="1" applyBorder="1" applyAlignment="1">
      <alignment horizontal="center" vertical="center"/>
    </xf>
    <xf numFmtId="165" fontId="13" fillId="4" borderId="14" xfId="2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165" fontId="13" fillId="4" borderId="9" xfId="2" applyNumberFormat="1" applyFont="1" applyFill="1" applyBorder="1" applyAlignment="1">
      <alignment horizontal="center" vertical="center"/>
    </xf>
    <xf numFmtId="165" fontId="13" fillId="4" borderId="11" xfId="2" applyNumberFormat="1" applyFont="1" applyFill="1" applyBorder="1" applyAlignment="1">
      <alignment horizontal="center" vertical="center"/>
    </xf>
    <xf numFmtId="165" fontId="13" fillId="4" borderId="13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9" fillId="2" borderId="2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16" fillId="0" borderId="1" xfId="2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165" fontId="16" fillId="4" borderId="8" xfId="2" applyNumberFormat="1" applyFont="1" applyFill="1" applyBorder="1" applyAlignment="1">
      <alignment horizontal="center" vertical="center"/>
    </xf>
    <xf numFmtId="165" fontId="16" fillId="4" borderId="7" xfId="2" applyNumberFormat="1" applyFont="1" applyFill="1" applyBorder="1" applyAlignment="1">
      <alignment horizontal="center" vertical="center"/>
    </xf>
  </cellXfs>
  <cellStyles count="3">
    <cellStyle name="20% - Акцент2" xfId="1"/>
    <cellStyle name="Денежный" xfId="2" builtinId="4"/>
    <cellStyle name="Обычный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5"/>
  <sheetViews>
    <sheetView tabSelected="1" view="pageBreakPreview" topLeftCell="A7" zoomScale="60" zoomScaleNormal="100" workbookViewId="0">
      <selection activeCell="Q9" sqref="Q9"/>
    </sheetView>
  </sheetViews>
  <sheetFormatPr defaultRowHeight="18" x14ac:dyDescent="0.25"/>
  <cols>
    <col min="1" max="1" width="9.85546875" customWidth="1"/>
    <col min="2" max="2" width="6" customWidth="1"/>
    <col min="3" max="3" width="9.28515625" bestFit="1" customWidth="1"/>
    <col min="4" max="4" width="8.140625" customWidth="1"/>
    <col min="5" max="5" width="9.85546875" bestFit="1" customWidth="1"/>
    <col min="6" max="6" width="11.85546875" bestFit="1" customWidth="1"/>
    <col min="7" max="7" width="9.85546875" bestFit="1" customWidth="1"/>
    <col min="8" max="8" width="10.5703125" bestFit="1" customWidth="1"/>
    <col min="9" max="9" width="9.85546875" bestFit="1" customWidth="1"/>
    <col min="10" max="11" width="10.5703125" customWidth="1"/>
    <col min="12" max="12" width="11.85546875" bestFit="1" customWidth="1"/>
    <col min="13" max="13" width="7.85546875" customWidth="1"/>
    <col min="14" max="14" width="11.85546875" bestFit="1" customWidth="1"/>
    <col min="15" max="15" width="14.28515625" style="24" bestFit="1" customWidth="1"/>
    <col min="16" max="16" width="9.140625" style="24"/>
    <col min="17" max="17" width="9.28515625" style="24" bestFit="1" customWidth="1"/>
    <col min="18" max="18" width="9.140625" style="24"/>
    <col min="19" max="19" width="9.28515625" style="24" bestFit="1" customWidth="1"/>
    <col min="20" max="20" width="9.140625" style="24"/>
    <col min="21" max="21" width="9.28515625" style="24" bestFit="1" customWidth="1"/>
    <col min="22" max="22" width="9.140625" style="24"/>
    <col min="23" max="24" width="9.28515625" style="24" bestFit="1" customWidth="1"/>
  </cols>
  <sheetData>
    <row r="1" spans="1:24" ht="32.25" customHeight="1" x14ac:dyDescent="0.35">
      <c r="A1" s="105" t="s">
        <v>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24" ht="25.5" hidden="1" customHeight="1" x14ac:dyDescent="0.35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24" ht="27" customHeight="1" x14ac:dyDescent="0.3">
      <c r="A3" s="107" t="s">
        <v>43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24" ht="3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108"/>
      <c r="L4" s="108"/>
      <c r="M4" s="108"/>
      <c r="N4" s="108"/>
    </row>
    <row r="5" spans="1:24" ht="6" hidden="1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24" ht="56.25" customHeight="1" x14ac:dyDescent="0.25">
      <c r="A6" s="109" t="s">
        <v>65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</row>
    <row r="7" spans="1:24" ht="33" customHeight="1" x14ac:dyDescent="0.25">
      <c r="A7" s="82" t="s">
        <v>1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</row>
    <row r="8" spans="1:24" ht="24" customHeight="1" x14ac:dyDescent="0.35">
      <c r="A8" s="76" t="s">
        <v>2</v>
      </c>
      <c r="B8" s="77" t="s">
        <v>3</v>
      </c>
      <c r="C8" s="77" t="s">
        <v>4</v>
      </c>
      <c r="D8" s="77" t="s">
        <v>5</v>
      </c>
      <c r="E8" s="110" t="s">
        <v>6</v>
      </c>
      <c r="F8" s="111"/>
      <c r="G8" s="110" t="s">
        <v>7</v>
      </c>
      <c r="H8" s="111"/>
      <c r="I8" s="110" t="s">
        <v>8</v>
      </c>
      <c r="J8" s="111"/>
      <c r="K8" s="78" t="s">
        <v>9</v>
      </c>
      <c r="L8" s="78"/>
      <c r="M8" s="78" t="s">
        <v>10</v>
      </c>
      <c r="N8" s="78"/>
    </row>
    <row r="9" spans="1:24" ht="33" customHeight="1" x14ac:dyDescent="0.25">
      <c r="A9" s="76"/>
      <c r="B9" s="77"/>
      <c r="C9" s="77"/>
      <c r="D9" s="77"/>
      <c r="E9" s="3" t="s">
        <v>11</v>
      </c>
      <c r="F9" s="3" t="s">
        <v>12</v>
      </c>
      <c r="G9" s="3" t="s">
        <v>11</v>
      </c>
      <c r="H9" s="3" t="s">
        <v>12</v>
      </c>
      <c r="I9" s="3" t="s">
        <v>11</v>
      </c>
      <c r="J9" s="3" t="s">
        <v>12</v>
      </c>
      <c r="K9" s="3" t="s">
        <v>11</v>
      </c>
      <c r="L9" s="3" t="s">
        <v>12</v>
      </c>
      <c r="M9" s="3" t="s">
        <v>11</v>
      </c>
      <c r="N9" s="3" t="s">
        <v>12</v>
      </c>
    </row>
    <row r="10" spans="1:24" ht="15" customHeight="1" x14ac:dyDescent="0.25">
      <c r="A10" s="4">
        <v>4</v>
      </c>
      <c r="B10" s="5">
        <v>8</v>
      </c>
      <c r="C10" s="6">
        <f>0.1*A10</f>
        <v>0.4</v>
      </c>
      <c r="D10" s="6">
        <f>B10*C10</f>
        <v>3.2</v>
      </c>
      <c r="E10" s="40">
        <v>650</v>
      </c>
      <c r="F10" s="8">
        <f t="shared" ref="F10:F15" si="0">D10*E10</f>
        <v>2080</v>
      </c>
      <c r="G10" s="40">
        <v>600</v>
      </c>
      <c r="H10" s="9">
        <f t="shared" ref="H10:H15" si="1">G10*D10</f>
        <v>1920</v>
      </c>
      <c r="I10" s="40">
        <v>540</v>
      </c>
      <c r="J10" s="9">
        <f t="shared" ref="J10:J15" si="2">I10*D10</f>
        <v>1728</v>
      </c>
      <c r="K10" s="7">
        <v>450</v>
      </c>
      <c r="L10" s="9">
        <f t="shared" ref="L10:L15" si="3">K10*D10</f>
        <v>1440</v>
      </c>
      <c r="M10" s="7">
        <v>400</v>
      </c>
      <c r="N10" s="9">
        <f t="shared" ref="N10:N15" si="4">M10*D10</f>
        <v>1280</v>
      </c>
      <c r="P10" s="61"/>
      <c r="R10" s="61"/>
      <c r="T10" s="61"/>
      <c r="X10" s="61"/>
    </row>
    <row r="11" spans="1:24" ht="15.75" customHeight="1" x14ac:dyDescent="0.25">
      <c r="A11" s="4">
        <v>3.5</v>
      </c>
      <c r="B11" s="5">
        <v>8</v>
      </c>
      <c r="C11" s="6">
        <f t="shared" ref="C11:C19" si="5">0.1*A11</f>
        <v>0.35000000000000003</v>
      </c>
      <c r="D11" s="6">
        <f t="shared" ref="D11:D18" si="6">B11*C11</f>
        <v>2.8000000000000003</v>
      </c>
      <c r="E11" s="57">
        <f>E10</f>
        <v>650</v>
      </c>
      <c r="F11" s="8">
        <f t="shared" si="0"/>
        <v>1820.0000000000002</v>
      </c>
      <c r="G11" s="57">
        <f>G10</f>
        <v>600</v>
      </c>
      <c r="H11" s="9">
        <f t="shared" si="1"/>
        <v>1680.0000000000002</v>
      </c>
      <c r="I11" s="57">
        <f>I10</f>
        <v>540</v>
      </c>
      <c r="J11" s="9">
        <f t="shared" si="2"/>
        <v>1512.0000000000002</v>
      </c>
      <c r="K11" s="57">
        <f>K10</f>
        <v>450</v>
      </c>
      <c r="L11" s="9">
        <f t="shared" si="3"/>
        <v>1260.0000000000002</v>
      </c>
      <c r="M11" s="57">
        <f>M10</f>
        <v>400</v>
      </c>
      <c r="N11" s="9">
        <f t="shared" si="4"/>
        <v>1120</v>
      </c>
      <c r="P11" s="61"/>
      <c r="R11" s="61"/>
      <c r="T11" s="61"/>
      <c r="V11" s="61"/>
      <c r="X11" s="61"/>
    </row>
    <row r="12" spans="1:24" ht="12.75" customHeight="1" x14ac:dyDescent="0.25">
      <c r="A12" s="4">
        <v>3</v>
      </c>
      <c r="B12" s="5">
        <v>8</v>
      </c>
      <c r="C12" s="6">
        <f t="shared" si="5"/>
        <v>0.30000000000000004</v>
      </c>
      <c r="D12" s="6">
        <f t="shared" si="6"/>
        <v>2.4000000000000004</v>
      </c>
      <c r="E12" s="57">
        <f>E11</f>
        <v>650</v>
      </c>
      <c r="F12" s="8">
        <f t="shared" si="0"/>
        <v>1560.0000000000002</v>
      </c>
      <c r="G12" s="57">
        <f>G11</f>
        <v>600</v>
      </c>
      <c r="H12" s="9">
        <f t="shared" si="1"/>
        <v>1440.0000000000002</v>
      </c>
      <c r="I12" s="57">
        <f>I11</f>
        <v>540</v>
      </c>
      <c r="J12" s="9">
        <f t="shared" si="2"/>
        <v>1296.0000000000002</v>
      </c>
      <c r="K12" s="57">
        <f>K11</f>
        <v>450</v>
      </c>
      <c r="L12" s="9">
        <f t="shared" si="3"/>
        <v>1080.0000000000002</v>
      </c>
      <c r="M12" s="57">
        <f>M11</f>
        <v>400</v>
      </c>
      <c r="N12" s="9">
        <f t="shared" si="4"/>
        <v>960.00000000000011</v>
      </c>
      <c r="P12" s="61"/>
      <c r="R12" s="61"/>
      <c r="T12" s="61"/>
      <c r="V12" s="61"/>
      <c r="X12" s="61"/>
    </row>
    <row r="13" spans="1:24" ht="19.5" customHeight="1" x14ac:dyDescent="0.25">
      <c r="A13" s="4">
        <v>2.75</v>
      </c>
      <c r="B13" s="5">
        <v>8</v>
      </c>
      <c r="C13" s="6">
        <f t="shared" si="5"/>
        <v>0.27500000000000002</v>
      </c>
      <c r="D13" s="6">
        <f t="shared" si="6"/>
        <v>2.2000000000000002</v>
      </c>
      <c r="E13" s="57">
        <f>E12</f>
        <v>650</v>
      </c>
      <c r="F13" s="8">
        <f t="shared" si="0"/>
        <v>1430.0000000000002</v>
      </c>
      <c r="G13" s="57">
        <f>G12</f>
        <v>600</v>
      </c>
      <c r="H13" s="9">
        <f t="shared" si="1"/>
        <v>1320</v>
      </c>
      <c r="I13" s="57">
        <f>I12</f>
        <v>540</v>
      </c>
      <c r="J13" s="9">
        <f t="shared" si="2"/>
        <v>1188</v>
      </c>
      <c r="K13" s="57">
        <f>K12</f>
        <v>450</v>
      </c>
      <c r="L13" s="9">
        <f t="shared" si="3"/>
        <v>990.00000000000011</v>
      </c>
      <c r="M13" s="57">
        <f>M12</f>
        <v>400</v>
      </c>
      <c r="N13" s="9">
        <f t="shared" si="4"/>
        <v>880.00000000000011</v>
      </c>
      <c r="P13" s="61"/>
      <c r="R13" s="61"/>
      <c r="T13" s="61"/>
      <c r="V13" s="61"/>
      <c r="X13" s="61"/>
    </row>
    <row r="14" spans="1:24" ht="12.75" customHeight="1" x14ac:dyDescent="0.25">
      <c r="A14" s="4">
        <v>2.5</v>
      </c>
      <c r="B14" s="5">
        <v>8</v>
      </c>
      <c r="C14" s="6">
        <f t="shared" si="5"/>
        <v>0.25</v>
      </c>
      <c r="D14" s="6">
        <f t="shared" si="6"/>
        <v>2</v>
      </c>
      <c r="E14" s="57">
        <f>E13</f>
        <v>650</v>
      </c>
      <c r="F14" s="8">
        <f t="shared" si="0"/>
        <v>1300</v>
      </c>
      <c r="G14" s="57">
        <f>G13</f>
        <v>600</v>
      </c>
      <c r="H14" s="9">
        <f t="shared" si="1"/>
        <v>1200</v>
      </c>
      <c r="I14" s="57">
        <f>I13</f>
        <v>540</v>
      </c>
      <c r="J14" s="9">
        <f t="shared" si="2"/>
        <v>1080</v>
      </c>
      <c r="K14" s="57">
        <f>K13</f>
        <v>450</v>
      </c>
      <c r="L14" s="9">
        <f t="shared" si="3"/>
        <v>900</v>
      </c>
      <c r="M14" s="57">
        <f>M13</f>
        <v>400</v>
      </c>
      <c r="N14" s="9">
        <f t="shared" si="4"/>
        <v>800</v>
      </c>
      <c r="P14" s="61"/>
      <c r="R14" s="61"/>
      <c r="T14" s="61"/>
      <c r="V14" s="61"/>
      <c r="X14" s="61"/>
    </row>
    <row r="15" spans="1:24" ht="19.5" customHeight="1" x14ac:dyDescent="0.25">
      <c r="A15" s="4">
        <v>2</v>
      </c>
      <c r="B15" s="5">
        <v>8</v>
      </c>
      <c r="C15" s="6">
        <f t="shared" si="5"/>
        <v>0.2</v>
      </c>
      <c r="D15" s="6">
        <f t="shared" si="6"/>
        <v>1.6</v>
      </c>
      <c r="E15" s="57">
        <f>E14</f>
        <v>650</v>
      </c>
      <c r="F15" s="8">
        <f t="shared" si="0"/>
        <v>1040</v>
      </c>
      <c r="G15" s="57">
        <f>G14</f>
        <v>600</v>
      </c>
      <c r="H15" s="9">
        <f t="shared" si="1"/>
        <v>960</v>
      </c>
      <c r="I15" s="57">
        <f>I14</f>
        <v>540</v>
      </c>
      <c r="J15" s="9">
        <f t="shared" si="2"/>
        <v>864</v>
      </c>
      <c r="K15" s="57">
        <f>K14</f>
        <v>450</v>
      </c>
      <c r="L15" s="9">
        <f t="shared" si="3"/>
        <v>720</v>
      </c>
      <c r="M15" s="57">
        <f>M14</f>
        <v>400</v>
      </c>
      <c r="N15" s="9">
        <f t="shared" si="4"/>
        <v>640</v>
      </c>
      <c r="P15" s="61"/>
      <c r="R15" s="61"/>
      <c r="T15" s="61"/>
      <c r="V15" s="61"/>
      <c r="X15" s="61"/>
    </row>
    <row r="16" spans="1:24" ht="19.5" customHeight="1" x14ac:dyDescent="0.25">
      <c r="A16" s="79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1"/>
      <c r="P16" s="61"/>
    </row>
    <row r="17" spans="1:24" ht="17.25" customHeight="1" x14ac:dyDescent="0.25">
      <c r="A17" s="4">
        <v>1.8</v>
      </c>
      <c r="B17" s="5">
        <v>8</v>
      </c>
      <c r="C17" s="6">
        <f t="shared" si="5"/>
        <v>0.18000000000000002</v>
      </c>
      <c r="D17" s="6">
        <f t="shared" si="6"/>
        <v>1.4400000000000002</v>
      </c>
      <c r="E17" s="43">
        <v>280</v>
      </c>
      <c r="F17" s="46">
        <f>E17*D17</f>
        <v>403.20000000000005</v>
      </c>
      <c r="G17" s="96"/>
      <c r="H17" s="97"/>
      <c r="I17" s="97"/>
      <c r="J17" s="97"/>
      <c r="K17" s="97"/>
      <c r="L17" s="97"/>
      <c r="M17" s="97"/>
      <c r="N17" s="98"/>
      <c r="P17" s="61"/>
    </row>
    <row r="18" spans="1:24" ht="12.75" customHeight="1" x14ac:dyDescent="0.25">
      <c r="A18" s="4">
        <v>1.5</v>
      </c>
      <c r="B18" s="5">
        <v>8</v>
      </c>
      <c r="C18" s="6">
        <f t="shared" si="5"/>
        <v>0.15000000000000002</v>
      </c>
      <c r="D18" s="6">
        <f t="shared" si="6"/>
        <v>1.2000000000000002</v>
      </c>
      <c r="E18" s="43">
        <f>E17</f>
        <v>280</v>
      </c>
      <c r="F18" s="46">
        <f>E18*D18</f>
        <v>336.00000000000006</v>
      </c>
      <c r="G18" s="99"/>
      <c r="H18" s="100"/>
      <c r="I18" s="100"/>
      <c r="J18" s="100"/>
      <c r="K18" s="100"/>
      <c r="L18" s="100"/>
      <c r="M18" s="100"/>
      <c r="N18" s="101"/>
      <c r="P18" s="61"/>
    </row>
    <row r="19" spans="1:24" ht="13.5" customHeight="1" x14ac:dyDescent="0.25">
      <c r="A19" s="4">
        <v>1</v>
      </c>
      <c r="B19" s="5">
        <v>8</v>
      </c>
      <c r="C19" s="6">
        <f t="shared" si="5"/>
        <v>0.1</v>
      </c>
      <c r="D19" s="6">
        <f>B19*C19</f>
        <v>0.8</v>
      </c>
      <c r="E19" s="43">
        <f>E17</f>
        <v>280</v>
      </c>
      <c r="F19" s="46">
        <f>E19*D19</f>
        <v>224</v>
      </c>
      <c r="G19" s="102"/>
      <c r="H19" s="103"/>
      <c r="I19" s="103"/>
      <c r="J19" s="103"/>
      <c r="K19" s="103"/>
      <c r="L19" s="103"/>
      <c r="M19" s="103"/>
      <c r="N19" s="104"/>
      <c r="P19" s="61"/>
    </row>
    <row r="20" spans="1:24" ht="20.25" x14ac:dyDescent="0.25">
      <c r="A20" s="10"/>
      <c r="B20" s="11"/>
      <c r="C20" s="12"/>
      <c r="D20" s="12"/>
      <c r="E20" s="36"/>
      <c r="F20" s="49"/>
      <c r="G20" s="50"/>
      <c r="H20" s="50"/>
      <c r="I20" s="50"/>
      <c r="J20" s="50"/>
      <c r="K20" s="50"/>
      <c r="L20" s="50"/>
      <c r="M20" s="50"/>
      <c r="N20" s="50"/>
    </row>
    <row r="21" spans="1:24" ht="20.25" x14ac:dyDescent="0.25">
      <c r="A21" s="10"/>
      <c r="B21" s="11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24" ht="36" customHeight="1" x14ac:dyDescent="0.25">
      <c r="A22" s="86" t="s">
        <v>40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34"/>
      <c r="N22" s="34"/>
    </row>
    <row r="23" spans="1:24" ht="33" customHeight="1" x14ac:dyDescent="0.35">
      <c r="A23" s="76" t="s">
        <v>2</v>
      </c>
      <c r="B23" s="77" t="s">
        <v>3</v>
      </c>
      <c r="C23" s="77" t="s">
        <v>4</v>
      </c>
      <c r="D23" s="77" t="s">
        <v>5</v>
      </c>
      <c r="E23" s="78" t="s">
        <v>13</v>
      </c>
      <c r="F23" s="78"/>
      <c r="G23" s="78" t="s">
        <v>14</v>
      </c>
      <c r="H23" s="78"/>
      <c r="I23" s="78" t="s">
        <v>15</v>
      </c>
      <c r="J23" s="78"/>
      <c r="K23" s="78" t="s">
        <v>16</v>
      </c>
      <c r="L23" s="78"/>
      <c r="M23" s="106"/>
      <c r="N23" s="106"/>
    </row>
    <row r="24" spans="1:24" ht="22.5" customHeight="1" x14ac:dyDescent="0.25">
      <c r="A24" s="76"/>
      <c r="B24" s="77"/>
      <c r="C24" s="77"/>
      <c r="D24" s="77"/>
      <c r="E24" s="3" t="s">
        <v>11</v>
      </c>
      <c r="F24" s="3" t="s">
        <v>12</v>
      </c>
      <c r="G24" s="3" t="s">
        <v>11</v>
      </c>
      <c r="H24" s="3" t="s">
        <v>12</v>
      </c>
      <c r="I24" s="3" t="s">
        <v>11</v>
      </c>
      <c r="J24" s="3" t="s">
        <v>12</v>
      </c>
      <c r="K24" s="3" t="s">
        <v>11</v>
      </c>
      <c r="L24" s="3" t="s">
        <v>12</v>
      </c>
      <c r="M24" s="35"/>
      <c r="N24" s="35"/>
    </row>
    <row r="25" spans="1:24" ht="21" customHeight="1" x14ac:dyDescent="0.25">
      <c r="A25" s="32">
        <v>4</v>
      </c>
      <c r="B25" s="5">
        <v>10</v>
      </c>
      <c r="C25" s="6">
        <f t="shared" ref="C25:C30" si="7">0.075*A25</f>
        <v>0.3</v>
      </c>
      <c r="D25" s="6">
        <f>C25*B25</f>
        <v>3</v>
      </c>
      <c r="E25" s="33">
        <v>465</v>
      </c>
      <c r="F25" s="9">
        <f t="shared" ref="F25:F30" si="8">D25*E25</f>
        <v>1395</v>
      </c>
      <c r="G25" s="53">
        <v>435</v>
      </c>
      <c r="H25" s="9">
        <f t="shared" ref="H25:H30" si="9">D25*G25</f>
        <v>1305</v>
      </c>
      <c r="I25" s="33">
        <v>385</v>
      </c>
      <c r="J25" s="9">
        <f t="shared" ref="J25:J30" si="10">D25*I25</f>
        <v>1155</v>
      </c>
      <c r="K25" s="33">
        <v>345</v>
      </c>
      <c r="L25" s="9">
        <f t="shared" ref="L25:L30" si="11">D25*K25</f>
        <v>1035</v>
      </c>
      <c r="M25" s="14"/>
      <c r="N25" s="15"/>
      <c r="P25" s="61"/>
      <c r="R25" s="61"/>
      <c r="T25" s="61"/>
      <c r="X25" s="61"/>
    </row>
    <row r="26" spans="1:24" ht="15" customHeight="1" x14ac:dyDescent="0.25">
      <c r="A26" s="32">
        <v>3.5</v>
      </c>
      <c r="B26" s="5">
        <v>10</v>
      </c>
      <c r="C26" s="6">
        <f t="shared" si="7"/>
        <v>0.26250000000000001</v>
      </c>
      <c r="D26" s="6">
        <f>B26*C26</f>
        <v>2.625</v>
      </c>
      <c r="E26" s="57">
        <f>E25</f>
        <v>465</v>
      </c>
      <c r="F26" s="9">
        <f t="shared" si="8"/>
        <v>1220.625</v>
      </c>
      <c r="G26" s="56">
        <f>G25</f>
        <v>435</v>
      </c>
      <c r="H26" s="9">
        <f t="shared" si="9"/>
        <v>1141.875</v>
      </c>
      <c r="I26" s="56">
        <f>I25</f>
        <v>385</v>
      </c>
      <c r="J26" s="9">
        <f t="shared" si="10"/>
        <v>1010.625</v>
      </c>
      <c r="K26" s="56">
        <f>K25</f>
        <v>345</v>
      </c>
      <c r="L26" s="9">
        <f t="shared" si="11"/>
        <v>905.625</v>
      </c>
      <c r="M26" s="14"/>
      <c r="N26" s="15"/>
      <c r="P26" s="61"/>
      <c r="R26" s="61"/>
      <c r="T26" s="61"/>
      <c r="V26" s="61"/>
      <c r="X26" s="61"/>
    </row>
    <row r="27" spans="1:24" ht="17.25" customHeight="1" x14ac:dyDescent="0.25">
      <c r="A27" s="32">
        <v>3</v>
      </c>
      <c r="B27" s="5">
        <v>10</v>
      </c>
      <c r="C27" s="6">
        <f t="shared" si="7"/>
        <v>0.22499999999999998</v>
      </c>
      <c r="D27" s="6">
        <f>B27*C27</f>
        <v>2.25</v>
      </c>
      <c r="E27" s="57">
        <f>E26</f>
        <v>465</v>
      </c>
      <c r="F27" s="9">
        <f t="shared" si="8"/>
        <v>1046.25</v>
      </c>
      <c r="G27" s="57">
        <f>G26</f>
        <v>435</v>
      </c>
      <c r="H27" s="9">
        <f t="shared" si="9"/>
        <v>978.75</v>
      </c>
      <c r="I27" s="57">
        <f>I26</f>
        <v>385</v>
      </c>
      <c r="J27" s="9">
        <f t="shared" si="10"/>
        <v>866.25</v>
      </c>
      <c r="K27" s="57">
        <f>K26</f>
        <v>345</v>
      </c>
      <c r="L27" s="9">
        <f t="shared" si="11"/>
        <v>776.25</v>
      </c>
      <c r="M27" s="14"/>
      <c r="N27" s="15"/>
      <c r="P27" s="61"/>
      <c r="R27" s="61"/>
      <c r="T27" s="61"/>
      <c r="V27" s="61"/>
      <c r="X27" s="61"/>
    </row>
    <row r="28" spans="1:24" ht="15" customHeight="1" x14ac:dyDescent="0.25">
      <c r="A28" s="32">
        <v>2.75</v>
      </c>
      <c r="B28" s="5">
        <v>10</v>
      </c>
      <c r="C28" s="6">
        <f t="shared" si="7"/>
        <v>0.20624999999999999</v>
      </c>
      <c r="D28" s="6">
        <f>B28*C28</f>
        <v>2.0625</v>
      </c>
      <c r="E28" s="57">
        <f>E27</f>
        <v>465</v>
      </c>
      <c r="F28" s="9">
        <f t="shared" si="8"/>
        <v>959.0625</v>
      </c>
      <c r="G28" s="57">
        <f>G27</f>
        <v>435</v>
      </c>
      <c r="H28" s="9">
        <f t="shared" si="9"/>
        <v>897.1875</v>
      </c>
      <c r="I28" s="57">
        <f>I27</f>
        <v>385</v>
      </c>
      <c r="J28" s="9">
        <f t="shared" si="10"/>
        <v>794.0625</v>
      </c>
      <c r="K28" s="57">
        <f>K27</f>
        <v>345</v>
      </c>
      <c r="L28" s="9">
        <f t="shared" si="11"/>
        <v>711.5625</v>
      </c>
      <c r="M28" s="14"/>
      <c r="N28" s="15"/>
      <c r="P28" s="61"/>
      <c r="R28" s="61"/>
      <c r="T28" s="61"/>
      <c r="V28" s="61"/>
      <c r="X28" s="61"/>
    </row>
    <row r="29" spans="1:24" ht="13.5" customHeight="1" x14ac:dyDescent="0.25">
      <c r="A29" s="32">
        <v>2.5</v>
      </c>
      <c r="B29" s="5">
        <v>10</v>
      </c>
      <c r="C29" s="6">
        <f t="shared" si="7"/>
        <v>0.1875</v>
      </c>
      <c r="D29" s="6">
        <f>B29*C29</f>
        <v>1.875</v>
      </c>
      <c r="E29" s="57">
        <f>E28</f>
        <v>465</v>
      </c>
      <c r="F29" s="9">
        <f t="shared" si="8"/>
        <v>871.875</v>
      </c>
      <c r="G29" s="57">
        <f>G28</f>
        <v>435</v>
      </c>
      <c r="H29" s="9">
        <f t="shared" si="9"/>
        <v>815.625</v>
      </c>
      <c r="I29" s="57">
        <f>I28</f>
        <v>385</v>
      </c>
      <c r="J29" s="9">
        <f t="shared" si="10"/>
        <v>721.875</v>
      </c>
      <c r="K29" s="57">
        <f>K28</f>
        <v>345</v>
      </c>
      <c r="L29" s="9">
        <f t="shared" si="11"/>
        <v>646.875</v>
      </c>
      <c r="M29" s="14"/>
      <c r="N29" s="15"/>
      <c r="P29" s="61"/>
      <c r="R29" s="61"/>
      <c r="T29" s="61"/>
      <c r="V29" s="61"/>
      <c r="X29" s="61"/>
    </row>
    <row r="30" spans="1:24" ht="15" customHeight="1" x14ac:dyDescent="0.25">
      <c r="A30" s="32">
        <v>2</v>
      </c>
      <c r="B30" s="5">
        <v>10</v>
      </c>
      <c r="C30" s="6">
        <f t="shared" si="7"/>
        <v>0.15</v>
      </c>
      <c r="D30" s="6">
        <f>B30*C30</f>
        <v>1.5</v>
      </c>
      <c r="E30" s="57">
        <f>E29</f>
        <v>465</v>
      </c>
      <c r="F30" s="9">
        <f t="shared" si="8"/>
        <v>697.5</v>
      </c>
      <c r="G30" s="57">
        <f>G29</f>
        <v>435</v>
      </c>
      <c r="H30" s="9">
        <f t="shared" si="9"/>
        <v>652.5</v>
      </c>
      <c r="I30" s="57">
        <f>I29</f>
        <v>385</v>
      </c>
      <c r="J30" s="9">
        <f t="shared" si="10"/>
        <v>577.5</v>
      </c>
      <c r="K30" s="57">
        <f>K29</f>
        <v>345</v>
      </c>
      <c r="L30" s="9">
        <f t="shared" si="11"/>
        <v>517.5</v>
      </c>
      <c r="M30" s="14"/>
      <c r="N30" s="15"/>
      <c r="P30" s="61"/>
      <c r="R30" s="61"/>
      <c r="T30" s="61"/>
      <c r="V30" s="61"/>
      <c r="X30" s="61"/>
    </row>
    <row r="31" spans="1:24" ht="15" customHeight="1" x14ac:dyDescent="0.25">
      <c r="A31" s="79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1"/>
      <c r="M31" s="14"/>
      <c r="N31" s="15"/>
      <c r="P31" s="61"/>
    </row>
    <row r="32" spans="1:24" ht="15.75" customHeight="1" x14ac:dyDescent="0.25">
      <c r="A32" s="32">
        <v>1.8</v>
      </c>
      <c r="B32" s="5">
        <v>10</v>
      </c>
      <c r="C32" s="6">
        <f>0.075*A32</f>
        <v>0.13500000000000001</v>
      </c>
      <c r="D32" s="6">
        <f>B32*C32</f>
        <v>1.35</v>
      </c>
      <c r="E32" s="44">
        <v>240</v>
      </c>
      <c r="F32" s="45">
        <f>E32*D32</f>
        <v>324</v>
      </c>
      <c r="G32" s="83"/>
      <c r="H32" s="67"/>
      <c r="I32" s="67"/>
      <c r="J32" s="67"/>
      <c r="K32" s="67"/>
      <c r="L32" s="68"/>
      <c r="M32" s="36"/>
      <c r="N32" s="36"/>
      <c r="P32" s="61"/>
    </row>
    <row r="33" spans="1:22" ht="16.5" customHeight="1" x14ac:dyDescent="0.25">
      <c r="A33" s="32">
        <v>1.5</v>
      </c>
      <c r="B33" s="5">
        <v>10</v>
      </c>
      <c r="C33" s="6">
        <f>0.075*A33</f>
        <v>0.11249999999999999</v>
      </c>
      <c r="D33" s="6">
        <f>B33*C33</f>
        <v>1.125</v>
      </c>
      <c r="E33" s="44">
        <f>E32</f>
        <v>240</v>
      </c>
      <c r="F33" s="45">
        <f>E33*D33</f>
        <v>270</v>
      </c>
      <c r="G33" s="84"/>
      <c r="H33" s="69"/>
      <c r="I33" s="69"/>
      <c r="J33" s="69"/>
      <c r="K33" s="69"/>
      <c r="L33" s="70"/>
      <c r="M33" s="36"/>
      <c r="N33" s="36"/>
      <c r="P33" s="61"/>
    </row>
    <row r="34" spans="1:22" ht="13.5" customHeight="1" x14ac:dyDescent="0.25">
      <c r="A34" s="32">
        <v>1</v>
      </c>
      <c r="B34" s="5">
        <v>10</v>
      </c>
      <c r="C34" s="6">
        <f>0.075*A34</f>
        <v>7.4999999999999997E-2</v>
      </c>
      <c r="D34" s="6">
        <f>B34*C34</f>
        <v>0.75</v>
      </c>
      <c r="E34" s="44">
        <f>E33</f>
        <v>240</v>
      </c>
      <c r="F34" s="45">
        <f>E34*D34</f>
        <v>180</v>
      </c>
      <c r="G34" s="85"/>
      <c r="H34" s="71"/>
      <c r="I34" s="71"/>
      <c r="J34" s="71"/>
      <c r="K34" s="71"/>
      <c r="L34" s="72"/>
      <c r="M34" s="36"/>
      <c r="N34" s="36"/>
      <c r="P34" s="61"/>
    </row>
    <row r="35" spans="1:22" ht="20.25" x14ac:dyDescent="0.25">
      <c r="A35" s="10"/>
      <c r="B35" s="11"/>
      <c r="C35" s="12"/>
      <c r="D35" s="12"/>
      <c r="E35" s="14"/>
      <c r="F35" s="14"/>
      <c r="G35" s="14"/>
      <c r="H35" s="14"/>
      <c r="I35" s="14"/>
      <c r="J35" s="14"/>
      <c r="K35" s="14"/>
      <c r="L35" s="14"/>
      <c r="M35" s="36"/>
      <c r="N35" s="36"/>
    </row>
    <row r="36" spans="1:22" ht="20.25" x14ac:dyDescent="0.25">
      <c r="A36" s="10"/>
      <c r="B36" s="11"/>
      <c r="C36" s="12"/>
      <c r="D36" s="12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22" ht="25.5" customHeight="1" x14ac:dyDescent="0.25">
      <c r="A37" s="82" t="s">
        <v>66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 spans="1:22" ht="19.5" customHeight="1" x14ac:dyDescent="0.35">
      <c r="A38" s="76" t="s">
        <v>2</v>
      </c>
      <c r="B38" s="77" t="s">
        <v>3</v>
      </c>
      <c r="C38" s="77" t="s">
        <v>4</v>
      </c>
      <c r="D38" s="77" t="s">
        <v>5</v>
      </c>
      <c r="E38" s="110" t="s">
        <v>6</v>
      </c>
      <c r="F38" s="111"/>
      <c r="G38" s="110" t="s">
        <v>7</v>
      </c>
      <c r="H38" s="111"/>
      <c r="I38" s="110" t="s">
        <v>8</v>
      </c>
      <c r="J38" s="111"/>
      <c r="K38" s="78" t="s">
        <v>9</v>
      </c>
      <c r="L38" s="78"/>
      <c r="M38" s="78" t="s">
        <v>10</v>
      </c>
      <c r="N38" s="78"/>
    </row>
    <row r="39" spans="1:22" ht="12.75" customHeight="1" x14ac:dyDescent="0.25">
      <c r="A39" s="76"/>
      <c r="B39" s="77"/>
      <c r="C39" s="77"/>
      <c r="D39" s="77"/>
      <c r="E39" s="3" t="s">
        <v>11</v>
      </c>
      <c r="F39" s="3" t="s">
        <v>12</v>
      </c>
      <c r="G39" s="3" t="s">
        <v>11</v>
      </c>
      <c r="H39" s="3" t="s">
        <v>12</v>
      </c>
      <c r="I39" s="3" t="s">
        <v>11</v>
      </c>
      <c r="J39" s="3" t="s">
        <v>12</v>
      </c>
      <c r="K39" s="3" t="s">
        <v>11</v>
      </c>
      <c r="L39" s="3" t="s">
        <v>12</v>
      </c>
      <c r="M39" s="3" t="s">
        <v>11</v>
      </c>
      <c r="N39" s="3" t="s">
        <v>12</v>
      </c>
    </row>
    <row r="40" spans="1:22" ht="20.25" x14ac:dyDescent="0.25">
      <c r="A40" s="58">
        <v>4</v>
      </c>
      <c r="B40" s="5">
        <v>8</v>
      </c>
      <c r="C40" s="6">
        <f t="shared" ref="C40:C45" si="12">0.13*A40</f>
        <v>0.52</v>
      </c>
      <c r="D40" s="6">
        <f t="shared" ref="D40:D45" si="13">B40*C40</f>
        <v>4.16</v>
      </c>
      <c r="E40" s="59">
        <v>715</v>
      </c>
      <c r="F40" s="8">
        <f t="shared" ref="F40:F45" si="14">D40*E40</f>
        <v>2974.4</v>
      </c>
      <c r="G40" s="59">
        <v>660</v>
      </c>
      <c r="H40" s="9">
        <f t="shared" ref="H40:H45" si="15">G40*D40</f>
        <v>2745.6</v>
      </c>
      <c r="I40" s="59">
        <v>595</v>
      </c>
      <c r="J40" s="9">
        <f t="shared" ref="J40:J45" si="16">I40*D40</f>
        <v>2475.2000000000003</v>
      </c>
      <c r="K40" s="59">
        <v>495</v>
      </c>
      <c r="L40" s="9">
        <f t="shared" ref="L40:L45" si="17">K40*D40</f>
        <v>2059.2000000000003</v>
      </c>
      <c r="M40" s="59">
        <v>440</v>
      </c>
      <c r="N40" s="9">
        <f t="shared" ref="N40:N45" si="18">M40*D40</f>
        <v>1830.4</v>
      </c>
      <c r="P40" s="61"/>
      <c r="R40" s="61"/>
      <c r="T40" s="61"/>
    </row>
    <row r="41" spans="1:22" ht="20.25" x14ac:dyDescent="0.25">
      <c r="A41" s="58">
        <v>3.5</v>
      </c>
      <c r="B41" s="5">
        <v>8</v>
      </c>
      <c r="C41" s="6">
        <f t="shared" si="12"/>
        <v>0.45500000000000002</v>
      </c>
      <c r="D41" s="6">
        <f t="shared" si="13"/>
        <v>3.64</v>
      </c>
      <c r="E41" s="59">
        <f>E40</f>
        <v>715</v>
      </c>
      <c r="F41" s="8">
        <f t="shared" si="14"/>
        <v>2602.6</v>
      </c>
      <c r="G41" s="59">
        <f>G40</f>
        <v>660</v>
      </c>
      <c r="H41" s="9">
        <f t="shared" si="15"/>
        <v>2402.4</v>
      </c>
      <c r="I41" s="59">
        <f>I40</f>
        <v>595</v>
      </c>
      <c r="J41" s="9">
        <f t="shared" si="16"/>
        <v>2165.8000000000002</v>
      </c>
      <c r="K41" s="59">
        <f>K40</f>
        <v>495</v>
      </c>
      <c r="L41" s="9">
        <f t="shared" si="17"/>
        <v>1801.8</v>
      </c>
      <c r="M41" s="59">
        <f>M40</f>
        <v>440</v>
      </c>
      <c r="N41" s="9">
        <f t="shared" si="18"/>
        <v>1601.6000000000001</v>
      </c>
      <c r="P41" s="61"/>
      <c r="R41" s="61"/>
      <c r="T41" s="61"/>
      <c r="V41" s="61"/>
    </row>
    <row r="42" spans="1:22" ht="20.25" x14ac:dyDescent="0.25">
      <c r="A42" s="58">
        <v>3</v>
      </c>
      <c r="B42" s="5">
        <v>8</v>
      </c>
      <c r="C42" s="6">
        <f t="shared" si="12"/>
        <v>0.39</v>
      </c>
      <c r="D42" s="6">
        <f t="shared" si="13"/>
        <v>3.12</v>
      </c>
      <c r="E42" s="59">
        <f>E41</f>
        <v>715</v>
      </c>
      <c r="F42" s="8">
        <f t="shared" si="14"/>
        <v>2230.8000000000002</v>
      </c>
      <c r="G42" s="59">
        <f>G41</f>
        <v>660</v>
      </c>
      <c r="H42" s="9">
        <f t="shared" si="15"/>
        <v>2059.2000000000003</v>
      </c>
      <c r="I42" s="59">
        <f>I41</f>
        <v>595</v>
      </c>
      <c r="J42" s="9">
        <f t="shared" si="16"/>
        <v>1856.4</v>
      </c>
      <c r="K42" s="59">
        <f>K41</f>
        <v>495</v>
      </c>
      <c r="L42" s="9">
        <f t="shared" si="17"/>
        <v>1544.4</v>
      </c>
      <c r="M42" s="59">
        <f>M41</f>
        <v>440</v>
      </c>
      <c r="N42" s="9">
        <f t="shared" si="18"/>
        <v>1372.8</v>
      </c>
      <c r="P42" s="61"/>
      <c r="R42" s="61"/>
      <c r="T42" s="61"/>
      <c r="V42" s="61"/>
    </row>
    <row r="43" spans="1:22" ht="20.25" x14ac:dyDescent="0.25">
      <c r="A43" s="58">
        <v>2.75</v>
      </c>
      <c r="B43" s="5">
        <v>8</v>
      </c>
      <c r="C43" s="6">
        <f t="shared" si="12"/>
        <v>0.35750000000000004</v>
      </c>
      <c r="D43" s="6">
        <f t="shared" si="13"/>
        <v>2.8600000000000003</v>
      </c>
      <c r="E43" s="59">
        <f>E42</f>
        <v>715</v>
      </c>
      <c r="F43" s="8">
        <f t="shared" si="14"/>
        <v>2044.9000000000003</v>
      </c>
      <c r="G43" s="59">
        <f>G42</f>
        <v>660</v>
      </c>
      <c r="H43" s="9">
        <f t="shared" si="15"/>
        <v>1887.6000000000001</v>
      </c>
      <c r="I43" s="59">
        <f>I42</f>
        <v>595</v>
      </c>
      <c r="J43" s="9">
        <f t="shared" si="16"/>
        <v>1701.7000000000003</v>
      </c>
      <c r="K43" s="59">
        <f>K42</f>
        <v>495</v>
      </c>
      <c r="L43" s="9">
        <f t="shared" si="17"/>
        <v>1415.7</v>
      </c>
      <c r="M43" s="59">
        <f>M42</f>
        <v>440</v>
      </c>
      <c r="N43" s="9">
        <f t="shared" si="18"/>
        <v>1258.4000000000001</v>
      </c>
      <c r="P43" s="61"/>
      <c r="R43" s="61"/>
      <c r="T43" s="61"/>
      <c r="V43" s="61"/>
    </row>
    <row r="44" spans="1:22" ht="20.25" x14ac:dyDescent="0.25">
      <c r="A44" s="58">
        <v>2.5</v>
      </c>
      <c r="B44" s="5">
        <v>8</v>
      </c>
      <c r="C44" s="6">
        <f t="shared" si="12"/>
        <v>0.32500000000000001</v>
      </c>
      <c r="D44" s="6">
        <f t="shared" si="13"/>
        <v>2.6</v>
      </c>
      <c r="E44" s="59">
        <f>E43</f>
        <v>715</v>
      </c>
      <c r="F44" s="8">
        <f t="shared" si="14"/>
        <v>1859</v>
      </c>
      <c r="G44" s="59">
        <f>G43</f>
        <v>660</v>
      </c>
      <c r="H44" s="9">
        <f t="shared" si="15"/>
        <v>1716</v>
      </c>
      <c r="I44" s="59">
        <f>I43</f>
        <v>595</v>
      </c>
      <c r="J44" s="9">
        <f t="shared" si="16"/>
        <v>1547</v>
      </c>
      <c r="K44" s="59">
        <f>K43</f>
        <v>495</v>
      </c>
      <c r="L44" s="9">
        <f t="shared" si="17"/>
        <v>1287</v>
      </c>
      <c r="M44" s="59">
        <f>M43</f>
        <v>440</v>
      </c>
      <c r="N44" s="9">
        <f t="shared" si="18"/>
        <v>1144</v>
      </c>
      <c r="P44" s="61"/>
      <c r="R44" s="61"/>
      <c r="T44" s="61"/>
      <c r="V44" s="61"/>
    </row>
    <row r="45" spans="1:22" ht="20.25" x14ac:dyDescent="0.25">
      <c r="A45" s="58">
        <v>2</v>
      </c>
      <c r="B45" s="5">
        <v>8</v>
      </c>
      <c r="C45" s="6">
        <f t="shared" si="12"/>
        <v>0.26</v>
      </c>
      <c r="D45" s="6">
        <f t="shared" si="13"/>
        <v>2.08</v>
      </c>
      <c r="E45" s="59">
        <f>E44</f>
        <v>715</v>
      </c>
      <c r="F45" s="8">
        <f t="shared" si="14"/>
        <v>1487.2</v>
      </c>
      <c r="G45" s="59">
        <f>G44</f>
        <v>660</v>
      </c>
      <c r="H45" s="9">
        <f t="shared" si="15"/>
        <v>1372.8</v>
      </c>
      <c r="I45" s="59">
        <f>I44</f>
        <v>595</v>
      </c>
      <c r="J45" s="9">
        <f t="shared" si="16"/>
        <v>1237.6000000000001</v>
      </c>
      <c r="K45" s="59">
        <f>K44</f>
        <v>495</v>
      </c>
      <c r="L45" s="9">
        <f t="shared" si="17"/>
        <v>1029.6000000000001</v>
      </c>
      <c r="M45" s="59">
        <f>M44</f>
        <v>440</v>
      </c>
      <c r="N45" s="9">
        <f t="shared" si="18"/>
        <v>915.2</v>
      </c>
      <c r="P45" s="61"/>
      <c r="R45" s="61"/>
      <c r="T45" s="61"/>
      <c r="V45" s="61"/>
    </row>
    <row r="46" spans="1:22" ht="20.25" x14ac:dyDescent="0.25">
      <c r="A46" s="79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1"/>
      <c r="P46" s="61"/>
    </row>
    <row r="47" spans="1:22" ht="20.25" x14ac:dyDescent="0.25">
      <c r="A47" s="58">
        <v>1.8</v>
      </c>
      <c r="B47" s="5">
        <v>8</v>
      </c>
      <c r="C47" s="6">
        <f>0.13*A47</f>
        <v>0.23400000000000001</v>
      </c>
      <c r="D47" s="6">
        <f>B47*C47</f>
        <v>1.8720000000000001</v>
      </c>
      <c r="E47" s="43">
        <v>310</v>
      </c>
      <c r="F47" s="46">
        <f>E47*D47</f>
        <v>580.32000000000005</v>
      </c>
      <c r="G47" s="96"/>
      <c r="H47" s="97"/>
      <c r="I47" s="97"/>
      <c r="J47" s="97"/>
      <c r="K47" s="97"/>
      <c r="L47" s="97"/>
      <c r="M47" s="97"/>
      <c r="N47" s="98"/>
      <c r="P47" s="61"/>
    </row>
    <row r="48" spans="1:22" ht="20.25" x14ac:dyDescent="0.25">
      <c r="A48" s="58">
        <v>1.5</v>
      </c>
      <c r="B48" s="5">
        <v>8</v>
      </c>
      <c r="C48" s="6">
        <f>0.13*A48</f>
        <v>0.19500000000000001</v>
      </c>
      <c r="D48" s="6">
        <f>B48*C48</f>
        <v>1.56</v>
      </c>
      <c r="E48" s="43">
        <f>E47</f>
        <v>310</v>
      </c>
      <c r="F48" s="46">
        <f>E48*D48</f>
        <v>483.6</v>
      </c>
      <c r="G48" s="99"/>
      <c r="H48" s="100"/>
      <c r="I48" s="100"/>
      <c r="J48" s="100"/>
      <c r="K48" s="100"/>
      <c r="L48" s="100"/>
      <c r="M48" s="100"/>
      <c r="N48" s="101"/>
    </row>
    <row r="49" spans="1:24" ht="20.25" x14ac:dyDescent="0.25">
      <c r="A49" s="58">
        <v>1</v>
      </c>
      <c r="B49" s="5">
        <v>8</v>
      </c>
      <c r="C49" s="6">
        <f>0.13*A49</f>
        <v>0.13</v>
      </c>
      <c r="D49" s="6">
        <f>B49*C49</f>
        <v>1.04</v>
      </c>
      <c r="E49" s="43">
        <f>E47</f>
        <v>310</v>
      </c>
      <c r="F49" s="46">
        <f>E49*D49</f>
        <v>322.40000000000003</v>
      </c>
      <c r="G49" s="102"/>
      <c r="H49" s="103"/>
      <c r="I49" s="103"/>
      <c r="J49" s="103"/>
      <c r="K49" s="103"/>
      <c r="L49" s="103"/>
      <c r="M49" s="103"/>
      <c r="N49" s="104"/>
    </row>
    <row r="50" spans="1:24" ht="20.25" x14ac:dyDescent="0.25">
      <c r="A50" s="10"/>
      <c r="B50" s="11"/>
      <c r="C50" s="12"/>
      <c r="D50" s="12"/>
      <c r="E50" s="14"/>
      <c r="F50" s="15"/>
      <c r="G50" s="14"/>
      <c r="H50" s="15"/>
      <c r="I50" s="14"/>
      <c r="J50" s="15"/>
      <c r="K50" s="14"/>
      <c r="L50" s="15"/>
      <c r="M50" s="14"/>
      <c r="N50" s="15"/>
    </row>
    <row r="51" spans="1:24" ht="20.25" x14ac:dyDescent="0.25">
      <c r="A51" s="10"/>
      <c r="B51" s="11"/>
      <c r="C51" s="12"/>
      <c r="D51" s="12"/>
      <c r="E51" s="14"/>
      <c r="F51" s="15"/>
      <c r="G51" s="14"/>
      <c r="H51" s="15"/>
      <c r="I51" s="14"/>
      <c r="J51" s="15"/>
      <c r="K51" s="14"/>
      <c r="L51" s="15"/>
      <c r="M51" s="14"/>
      <c r="N51" s="15"/>
    </row>
    <row r="52" spans="1:24" ht="48.75" customHeight="1" x14ac:dyDescent="0.25">
      <c r="A52" s="112" t="s">
        <v>41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6"/>
      <c r="N52" s="16"/>
    </row>
    <row r="53" spans="1:24" ht="25.5" x14ac:dyDescent="0.25">
      <c r="A53" s="82" t="s">
        <v>1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17"/>
      <c r="N53" s="17"/>
    </row>
    <row r="54" spans="1:24" ht="23.25" customHeight="1" x14ac:dyDescent="0.35">
      <c r="A54" s="76" t="s">
        <v>2</v>
      </c>
      <c r="B54" s="77" t="s">
        <v>3</v>
      </c>
      <c r="C54" s="77" t="s">
        <v>4</v>
      </c>
      <c r="D54" s="77" t="s">
        <v>5</v>
      </c>
      <c r="E54" s="78" t="s">
        <v>13</v>
      </c>
      <c r="F54" s="78"/>
      <c r="G54" s="78" t="s">
        <v>14</v>
      </c>
      <c r="H54" s="78"/>
      <c r="I54" s="78" t="s">
        <v>15</v>
      </c>
      <c r="J54" s="78"/>
      <c r="K54" s="78" t="s">
        <v>16</v>
      </c>
      <c r="L54" s="78"/>
      <c r="M54" s="18"/>
      <c r="N54" s="18"/>
    </row>
    <row r="55" spans="1:24" ht="18.75" x14ac:dyDescent="0.3">
      <c r="A55" s="76"/>
      <c r="B55" s="77"/>
      <c r="C55" s="77"/>
      <c r="D55" s="77"/>
      <c r="E55" s="3" t="s">
        <v>11</v>
      </c>
      <c r="F55" s="3" t="s">
        <v>12</v>
      </c>
      <c r="G55" s="3" t="s">
        <v>11</v>
      </c>
      <c r="H55" s="3" t="s">
        <v>12</v>
      </c>
      <c r="I55" s="3" t="s">
        <v>11</v>
      </c>
      <c r="J55" s="3" t="s">
        <v>12</v>
      </c>
      <c r="K55" s="3" t="s">
        <v>11</v>
      </c>
      <c r="L55" s="3" t="s">
        <v>12</v>
      </c>
      <c r="M55" s="18"/>
      <c r="N55" s="18"/>
    </row>
    <row r="56" spans="1:24" ht="20.25" x14ac:dyDescent="0.3">
      <c r="A56" s="4">
        <v>4</v>
      </c>
      <c r="B56" s="5">
        <v>8</v>
      </c>
      <c r="C56" s="6">
        <f t="shared" ref="C56:C65" si="19">0.1*A56</f>
        <v>0.4</v>
      </c>
      <c r="D56" s="6">
        <f t="shared" ref="D56:D61" si="20">B56*C56</f>
        <v>3.2</v>
      </c>
      <c r="E56" s="7">
        <v>600</v>
      </c>
      <c r="F56" s="9">
        <f t="shared" ref="F56:F61" si="21">D56*E56</f>
        <v>1920</v>
      </c>
      <c r="G56" s="7">
        <v>540</v>
      </c>
      <c r="H56" s="9">
        <f t="shared" ref="H56:H61" si="22">D56*G56</f>
        <v>1728</v>
      </c>
      <c r="I56" s="7">
        <v>450</v>
      </c>
      <c r="J56" s="9">
        <f t="shared" ref="J56:J61" si="23">D56*I56</f>
        <v>1440</v>
      </c>
      <c r="K56" s="7">
        <v>400</v>
      </c>
      <c r="L56" s="9">
        <f t="shared" ref="L56:L61" si="24">D56*K56</f>
        <v>1280</v>
      </c>
      <c r="M56" s="18"/>
      <c r="N56" s="18"/>
      <c r="P56" s="61"/>
      <c r="R56" s="61"/>
      <c r="T56" s="61"/>
      <c r="X56" s="61"/>
    </row>
    <row r="57" spans="1:24" ht="20.25" x14ac:dyDescent="0.3">
      <c r="A57" s="4">
        <v>3.5</v>
      </c>
      <c r="B57" s="5">
        <v>8</v>
      </c>
      <c r="C57" s="6">
        <f t="shared" si="19"/>
        <v>0.35000000000000003</v>
      </c>
      <c r="D57" s="6">
        <f t="shared" si="20"/>
        <v>2.8000000000000003</v>
      </c>
      <c r="E57" s="56">
        <f>E56</f>
        <v>600</v>
      </c>
      <c r="F57" s="9">
        <f>D57*E57</f>
        <v>1680.0000000000002</v>
      </c>
      <c r="G57" s="56">
        <f>G56</f>
        <v>540</v>
      </c>
      <c r="H57" s="9">
        <f t="shared" si="22"/>
        <v>1512.0000000000002</v>
      </c>
      <c r="I57" s="56">
        <f>I56</f>
        <v>450</v>
      </c>
      <c r="J57" s="9">
        <f t="shared" si="23"/>
        <v>1260.0000000000002</v>
      </c>
      <c r="K57" s="56">
        <f>K56</f>
        <v>400</v>
      </c>
      <c r="L57" s="9">
        <f t="shared" si="24"/>
        <v>1120</v>
      </c>
      <c r="M57" s="18"/>
      <c r="N57" s="18"/>
      <c r="P57" s="61"/>
      <c r="R57" s="61"/>
      <c r="T57" s="61"/>
      <c r="V57" s="61"/>
      <c r="X57" s="61"/>
    </row>
    <row r="58" spans="1:24" ht="20.25" x14ac:dyDescent="0.25">
      <c r="A58" s="4">
        <v>3</v>
      </c>
      <c r="B58" s="5">
        <v>8</v>
      </c>
      <c r="C58" s="6">
        <f t="shared" si="19"/>
        <v>0.30000000000000004</v>
      </c>
      <c r="D58" s="6">
        <f t="shared" si="20"/>
        <v>2.4000000000000004</v>
      </c>
      <c r="E58" s="57">
        <f>E57</f>
        <v>600</v>
      </c>
      <c r="F58" s="9">
        <f t="shared" si="21"/>
        <v>1440.0000000000002</v>
      </c>
      <c r="G58" s="57">
        <f>G57</f>
        <v>540</v>
      </c>
      <c r="H58" s="9">
        <f t="shared" si="22"/>
        <v>1296.0000000000002</v>
      </c>
      <c r="I58" s="57">
        <f>I57</f>
        <v>450</v>
      </c>
      <c r="J58" s="9">
        <f t="shared" si="23"/>
        <v>1080.0000000000002</v>
      </c>
      <c r="K58" s="57">
        <f>K57</f>
        <v>400</v>
      </c>
      <c r="L58" s="9">
        <f t="shared" si="24"/>
        <v>960.00000000000011</v>
      </c>
      <c r="M58" s="19"/>
      <c r="N58" s="19"/>
      <c r="P58" s="61"/>
      <c r="R58" s="61"/>
      <c r="T58" s="61"/>
      <c r="V58" s="61"/>
      <c r="X58" s="61"/>
    </row>
    <row r="59" spans="1:24" ht="20.25" x14ac:dyDescent="0.25">
      <c r="A59" s="4">
        <v>2.75</v>
      </c>
      <c r="B59" s="5">
        <v>8</v>
      </c>
      <c r="C59" s="6">
        <f t="shared" si="19"/>
        <v>0.27500000000000002</v>
      </c>
      <c r="D59" s="6">
        <f t="shared" si="20"/>
        <v>2.2000000000000002</v>
      </c>
      <c r="E59" s="57">
        <f>E58</f>
        <v>600</v>
      </c>
      <c r="F59" s="9">
        <f t="shared" si="21"/>
        <v>1320</v>
      </c>
      <c r="G59" s="57">
        <f>G58</f>
        <v>540</v>
      </c>
      <c r="H59" s="9">
        <f t="shared" si="22"/>
        <v>1188</v>
      </c>
      <c r="I59" s="57">
        <f>I58</f>
        <v>450</v>
      </c>
      <c r="J59" s="9">
        <f t="shared" si="23"/>
        <v>990.00000000000011</v>
      </c>
      <c r="K59" s="57">
        <f>K58</f>
        <v>400</v>
      </c>
      <c r="L59" s="9">
        <f t="shared" si="24"/>
        <v>880.00000000000011</v>
      </c>
      <c r="M59" s="19"/>
      <c r="N59" s="19"/>
      <c r="P59" s="61"/>
      <c r="R59" s="61"/>
      <c r="T59" s="61"/>
      <c r="V59" s="61"/>
      <c r="X59" s="61"/>
    </row>
    <row r="60" spans="1:24" ht="20.25" x14ac:dyDescent="0.25">
      <c r="A60" s="4">
        <v>2.5</v>
      </c>
      <c r="B60" s="5">
        <v>8</v>
      </c>
      <c r="C60" s="6">
        <f t="shared" si="19"/>
        <v>0.25</v>
      </c>
      <c r="D60" s="6">
        <f t="shared" si="20"/>
        <v>2</v>
      </c>
      <c r="E60" s="57">
        <f>E59</f>
        <v>600</v>
      </c>
      <c r="F60" s="9">
        <f t="shared" si="21"/>
        <v>1200</v>
      </c>
      <c r="G60" s="57">
        <f>G59</f>
        <v>540</v>
      </c>
      <c r="H60" s="9">
        <f t="shared" si="22"/>
        <v>1080</v>
      </c>
      <c r="I60" s="57">
        <f>I59</f>
        <v>450</v>
      </c>
      <c r="J60" s="9">
        <f t="shared" si="23"/>
        <v>900</v>
      </c>
      <c r="K60" s="57">
        <f>K59</f>
        <v>400</v>
      </c>
      <c r="L60" s="9">
        <f t="shared" si="24"/>
        <v>800</v>
      </c>
      <c r="M60" s="19"/>
      <c r="N60" s="19"/>
      <c r="P60" s="61"/>
      <c r="R60" s="61"/>
      <c r="T60" s="61"/>
      <c r="V60" s="61"/>
      <c r="X60" s="61"/>
    </row>
    <row r="61" spans="1:24" ht="20.25" x14ac:dyDescent="0.25">
      <c r="A61" s="4">
        <v>2</v>
      </c>
      <c r="B61" s="5">
        <v>8</v>
      </c>
      <c r="C61" s="6">
        <f t="shared" si="19"/>
        <v>0.2</v>
      </c>
      <c r="D61" s="6">
        <f t="shared" si="20"/>
        <v>1.6</v>
      </c>
      <c r="E61" s="57">
        <f>E60</f>
        <v>600</v>
      </c>
      <c r="F61" s="9">
        <f t="shared" si="21"/>
        <v>960</v>
      </c>
      <c r="G61" s="57">
        <f>G60</f>
        <v>540</v>
      </c>
      <c r="H61" s="9">
        <f t="shared" si="22"/>
        <v>864</v>
      </c>
      <c r="I61" s="57">
        <f>I60</f>
        <v>450</v>
      </c>
      <c r="J61" s="9">
        <f t="shared" si="23"/>
        <v>720</v>
      </c>
      <c r="K61" s="57">
        <f>K60</f>
        <v>400</v>
      </c>
      <c r="L61" s="9">
        <f t="shared" si="24"/>
        <v>640</v>
      </c>
      <c r="M61" s="19"/>
      <c r="N61" s="19"/>
      <c r="P61" s="61"/>
      <c r="R61" s="61"/>
      <c r="T61" s="61"/>
      <c r="V61" s="61"/>
      <c r="X61" s="61"/>
    </row>
    <row r="62" spans="1:24" ht="20.25" x14ac:dyDescent="0.25">
      <c r="A62" s="79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1"/>
      <c r="M62" s="19"/>
      <c r="N62" s="19"/>
      <c r="P62" s="61"/>
    </row>
    <row r="63" spans="1:24" ht="20.25" x14ac:dyDescent="0.25">
      <c r="A63" s="4">
        <v>1.8</v>
      </c>
      <c r="B63" s="5">
        <v>8</v>
      </c>
      <c r="C63" s="6">
        <f t="shared" si="19"/>
        <v>0.18000000000000002</v>
      </c>
      <c r="D63" s="6">
        <f>B63*C63</f>
        <v>1.4400000000000002</v>
      </c>
      <c r="E63" s="44">
        <v>280</v>
      </c>
      <c r="F63" s="45">
        <f>E63*D63</f>
        <v>403.20000000000005</v>
      </c>
      <c r="G63" s="67"/>
      <c r="H63" s="67"/>
      <c r="I63" s="67"/>
      <c r="J63" s="67"/>
      <c r="K63" s="67"/>
      <c r="L63" s="68"/>
      <c r="M63" s="19"/>
      <c r="N63" s="19"/>
      <c r="P63" s="61"/>
    </row>
    <row r="64" spans="1:24" ht="20.25" x14ac:dyDescent="0.25">
      <c r="A64" s="4">
        <v>1.5</v>
      </c>
      <c r="B64" s="5">
        <v>8</v>
      </c>
      <c r="C64" s="6">
        <f t="shared" si="19"/>
        <v>0.15000000000000002</v>
      </c>
      <c r="D64" s="6">
        <f>B64*C64</f>
        <v>1.2000000000000002</v>
      </c>
      <c r="E64" s="44">
        <f>E63</f>
        <v>280</v>
      </c>
      <c r="F64" s="45">
        <f>E64*D64</f>
        <v>336.00000000000006</v>
      </c>
      <c r="G64" s="69"/>
      <c r="H64" s="69"/>
      <c r="I64" s="69"/>
      <c r="J64" s="69"/>
      <c r="K64" s="69"/>
      <c r="L64" s="70"/>
      <c r="M64" s="19"/>
      <c r="N64" s="19"/>
      <c r="P64" s="61"/>
    </row>
    <row r="65" spans="1:22" ht="15" customHeight="1" x14ac:dyDescent="0.25">
      <c r="A65" s="4">
        <v>1</v>
      </c>
      <c r="B65" s="5">
        <v>8</v>
      </c>
      <c r="C65" s="6">
        <f t="shared" si="19"/>
        <v>0.1</v>
      </c>
      <c r="D65" s="6">
        <f>B65*C65</f>
        <v>0.8</v>
      </c>
      <c r="E65" s="44">
        <f>E64</f>
        <v>280</v>
      </c>
      <c r="F65" s="45">
        <f>E65*D65</f>
        <v>224</v>
      </c>
      <c r="G65" s="71"/>
      <c r="H65" s="71"/>
      <c r="I65" s="71"/>
      <c r="J65" s="71"/>
      <c r="K65" s="71"/>
      <c r="L65" s="72"/>
      <c r="M65" s="19"/>
      <c r="N65" s="19"/>
      <c r="P65" s="61"/>
    </row>
    <row r="66" spans="1:22" ht="14.25" customHeight="1" x14ac:dyDescent="0.25">
      <c r="A66" s="20"/>
      <c r="B66" s="21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22" ht="25.5" x14ac:dyDescent="0.25">
      <c r="A67" s="82" t="s">
        <v>69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20"/>
      <c r="N67" s="20"/>
    </row>
    <row r="68" spans="1:22" ht="19.5" x14ac:dyDescent="0.35">
      <c r="A68" s="76" t="s">
        <v>2</v>
      </c>
      <c r="B68" s="77" t="s">
        <v>3</v>
      </c>
      <c r="C68" s="77" t="s">
        <v>4</v>
      </c>
      <c r="D68" s="77" t="s">
        <v>5</v>
      </c>
      <c r="E68" s="78" t="s">
        <v>13</v>
      </c>
      <c r="F68" s="78"/>
      <c r="G68" s="78" t="s">
        <v>14</v>
      </c>
      <c r="H68" s="78"/>
      <c r="I68" s="78" t="s">
        <v>15</v>
      </c>
      <c r="J68" s="78"/>
      <c r="K68" s="78" t="s">
        <v>16</v>
      </c>
      <c r="L68" s="78"/>
      <c r="M68" s="20"/>
      <c r="N68" s="20"/>
    </row>
    <row r="69" spans="1:22" x14ac:dyDescent="0.25">
      <c r="A69" s="76"/>
      <c r="B69" s="77"/>
      <c r="C69" s="77"/>
      <c r="D69" s="77"/>
      <c r="E69" s="3" t="s">
        <v>11</v>
      </c>
      <c r="F69" s="3" t="s">
        <v>12</v>
      </c>
      <c r="G69" s="3" t="s">
        <v>11</v>
      </c>
      <c r="H69" s="3" t="s">
        <v>12</v>
      </c>
      <c r="I69" s="3" t="s">
        <v>11</v>
      </c>
      <c r="J69" s="3" t="s">
        <v>12</v>
      </c>
      <c r="K69" s="3" t="s">
        <v>11</v>
      </c>
      <c r="L69" s="3" t="s">
        <v>12</v>
      </c>
      <c r="M69" s="20"/>
      <c r="N69" s="20"/>
    </row>
    <row r="70" spans="1:22" ht="20.25" x14ac:dyDescent="0.25">
      <c r="A70" s="58">
        <v>4</v>
      </c>
      <c r="B70" s="5">
        <v>8</v>
      </c>
      <c r="C70" s="6">
        <f t="shared" ref="C70:C75" si="25">0.115*A70</f>
        <v>0.46</v>
      </c>
      <c r="D70" s="6">
        <f t="shared" ref="D70:D75" si="26">B70*C70</f>
        <v>3.68</v>
      </c>
      <c r="E70" s="59">
        <v>600</v>
      </c>
      <c r="F70" s="9">
        <f t="shared" ref="F70:F75" si="27">D70*E70</f>
        <v>2208</v>
      </c>
      <c r="G70" s="59">
        <v>540</v>
      </c>
      <c r="H70" s="9">
        <f t="shared" ref="H70:H75" si="28">D70*G70</f>
        <v>1987.2</v>
      </c>
      <c r="I70" s="59">
        <v>450</v>
      </c>
      <c r="J70" s="9">
        <f t="shared" ref="J70:J75" si="29">D70*I70</f>
        <v>1656</v>
      </c>
      <c r="K70" s="59">
        <v>400</v>
      </c>
      <c r="L70" s="9">
        <f t="shared" ref="L70:L75" si="30">D70*K70</f>
        <v>1472</v>
      </c>
      <c r="M70" s="20"/>
      <c r="N70" s="20"/>
      <c r="P70" s="61"/>
      <c r="R70" s="61"/>
      <c r="T70" s="61"/>
    </row>
    <row r="71" spans="1:22" ht="20.25" x14ac:dyDescent="0.25">
      <c r="A71" s="58">
        <v>3.5</v>
      </c>
      <c r="B71" s="5">
        <v>8</v>
      </c>
      <c r="C71" s="6">
        <f t="shared" si="25"/>
        <v>0.40250000000000002</v>
      </c>
      <c r="D71" s="6">
        <f t="shared" si="26"/>
        <v>3.22</v>
      </c>
      <c r="E71" s="59">
        <f>E70</f>
        <v>600</v>
      </c>
      <c r="F71" s="9">
        <f t="shared" si="27"/>
        <v>1932.0000000000002</v>
      </c>
      <c r="G71" s="59">
        <f>G70</f>
        <v>540</v>
      </c>
      <c r="H71" s="9">
        <f t="shared" si="28"/>
        <v>1738.8000000000002</v>
      </c>
      <c r="I71" s="59">
        <f>I70</f>
        <v>450</v>
      </c>
      <c r="J71" s="9">
        <f t="shared" si="29"/>
        <v>1449</v>
      </c>
      <c r="K71" s="59">
        <f>K70</f>
        <v>400</v>
      </c>
      <c r="L71" s="9">
        <f t="shared" si="30"/>
        <v>1288</v>
      </c>
      <c r="M71" s="20"/>
      <c r="N71" s="20"/>
      <c r="P71" s="61"/>
      <c r="R71" s="61"/>
      <c r="T71" s="61"/>
      <c r="V71" s="61"/>
    </row>
    <row r="72" spans="1:22" ht="20.25" x14ac:dyDescent="0.25">
      <c r="A72" s="58">
        <v>3</v>
      </c>
      <c r="B72" s="5">
        <v>8</v>
      </c>
      <c r="C72" s="6">
        <f t="shared" si="25"/>
        <v>0.34500000000000003</v>
      </c>
      <c r="D72" s="6">
        <f t="shared" si="26"/>
        <v>2.7600000000000002</v>
      </c>
      <c r="E72" s="59">
        <f>E71</f>
        <v>600</v>
      </c>
      <c r="F72" s="9">
        <f t="shared" si="27"/>
        <v>1656.0000000000002</v>
      </c>
      <c r="G72" s="59">
        <f>G71</f>
        <v>540</v>
      </c>
      <c r="H72" s="9">
        <f t="shared" si="28"/>
        <v>1490.4</v>
      </c>
      <c r="I72" s="59">
        <f>I71</f>
        <v>450</v>
      </c>
      <c r="J72" s="9">
        <f t="shared" si="29"/>
        <v>1242</v>
      </c>
      <c r="K72" s="59">
        <f>K71</f>
        <v>400</v>
      </c>
      <c r="L72" s="9">
        <f t="shared" si="30"/>
        <v>1104</v>
      </c>
      <c r="M72" s="20"/>
      <c r="N72" s="20"/>
      <c r="P72" s="61"/>
      <c r="R72" s="61"/>
      <c r="T72" s="61"/>
      <c r="V72" s="61"/>
    </row>
    <row r="73" spans="1:22" ht="20.25" x14ac:dyDescent="0.25">
      <c r="A73" s="58">
        <v>2.75</v>
      </c>
      <c r="B73" s="5">
        <v>8</v>
      </c>
      <c r="C73" s="6">
        <f t="shared" si="25"/>
        <v>0.31625000000000003</v>
      </c>
      <c r="D73" s="6">
        <f t="shared" si="26"/>
        <v>2.5300000000000002</v>
      </c>
      <c r="E73" s="59">
        <f>E72</f>
        <v>600</v>
      </c>
      <c r="F73" s="9">
        <f t="shared" si="27"/>
        <v>1518.0000000000002</v>
      </c>
      <c r="G73" s="59">
        <f>G72</f>
        <v>540</v>
      </c>
      <c r="H73" s="9">
        <f t="shared" si="28"/>
        <v>1366.2</v>
      </c>
      <c r="I73" s="59">
        <f>I72</f>
        <v>450</v>
      </c>
      <c r="J73" s="9">
        <f t="shared" si="29"/>
        <v>1138.5</v>
      </c>
      <c r="K73" s="59">
        <f>K72</f>
        <v>400</v>
      </c>
      <c r="L73" s="9">
        <f t="shared" si="30"/>
        <v>1012.0000000000001</v>
      </c>
      <c r="M73" s="20"/>
      <c r="N73" s="20"/>
      <c r="P73" s="61"/>
      <c r="R73" s="61"/>
      <c r="T73" s="61"/>
      <c r="V73" s="61"/>
    </row>
    <row r="74" spans="1:22" ht="20.25" x14ac:dyDescent="0.25">
      <c r="A74" s="58">
        <v>2.5</v>
      </c>
      <c r="B74" s="5">
        <v>8</v>
      </c>
      <c r="C74" s="6">
        <f t="shared" si="25"/>
        <v>0.28750000000000003</v>
      </c>
      <c r="D74" s="6">
        <f t="shared" si="26"/>
        <v>2.3000000000000003</v>
      </c>
      <c r="E74" s="59">
        <f>E73</f>
        <v>600</v>
      </c>
      <c r="F74" s="9">
        <f t="shared" si="27"/>
        <v>1380.0000000000002</v>
      </c>
      <c r="G74" s="59">
        <f>G73</f>
        <v>540</v>
      </c>
      <c r="H74" s="9">
        <f t="shared" si="28"/>
        <v>1242.0000000000002</v>
      </c>
      <c r="I74" s="59">
        <f>I73</f>
        <v>450</v>
      </c>
      <c r="J74" s="9">
        <f t="shared" si="29"/>
        <v>1035.0000000000002</v>
      </c>
      <c r="K74" s="59">
        <f>K73</f>
        <v>400</v>
      </c>
      <c r="L74" s="9">
        <f t="shared" si="30"/>
        <v>920.00000000000011</v>
      </c>
      <c r="M74" s="20"/>
      <c r="N74" s="20"/>
      <c r="P74" s="61"/>
      <c r="R74" s="61"/>
      <c r="T74" s="61"/>
      <c r="V74" s="61"/>
    </row>
    <row r="75" spans="1:22" ht="20.25" x14ac:dyDescent="0.25">
      <c r="A75" s="58">
        <v>2</v>
      </c>
      <c r="B75" s="5">
        <v>8</v>
      </c>
      <c r="C75" s="6">
        <f t="shared" si="25"/>
        <v>0.23</v>
      </c>
      <c r="D75" s="6">
        <f t="shared" si="26"/>
        <v>1.84</v>
      </c>
      <c r="E75" s="59">
        <f>E74</f>
        <v>600</v>
      </c>
      <c r="F75" s="9">
        <f t="shared" si="27"/>
        <v>1104</v>
      </c>
      <c r="G75" s="59">
        <f>G74</f>
        <v>540</v>
      </c>
      <c r="H75" s="9">
        <f t="shared" si="28"/>
        <v>993.6</v>
      </c>
      <c r="I75" s="59">
        <f>I74</f>
        <v>450</v>
      </c>
      <c r="J75" s="9">
        <f t="shared" si="29"/>
        <v>828</v>
      </c>
      <c r="K75" s="59">
        <f>K74</f>
        <v>400</v>
      </c>
      <c r="L75" s="9">
        <f t="shared" si="30"/>
        <v>736</v>
      </c>
      <c r="M75" s="20"/>
      <c r="N75" s="20"/>
      <c r="P75" s="61"/>
      <c r="R75" s="61"/>
      <c r="T75" s="61"/>
      <c r="V75" s="61"/>
    </row>
    <row r="76" spans="1:22" ht="20.25" x14ac:dyDescent="0.25">
      <c r="A76" s="79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1"/>
      <c r="M76" s="20"/>
      <c r="N76" s="20"/>
      <c r="P76" s="61"/>
    </row>
    <row r="77" spans="1:22" ht="20.25" x14ac:dyDescent="0.25">
      <c r="A77" s="58">
        <v>1.8</v>
      </c>
      <c r="B77" s="5">
        <v>8</v>
      </c>
      <c r="C77" s="6">
        <f>0.115*A77</f>
        <v>0.20700000000000002</v>
      </c>
      <c r="D77" s="6">
        <f>B77*C77</f>
        <v>1.6560000000000001</v>
      </c>
      <c r="E77" s="44">
        <v>280</v>
      </c>
      <c r="F77" s="45">
        <f>E77*D77</f>
        <v>463.68000000000006</v>
      </c>
      <c r="G77" s="67"/>
      <c r="H77" s="67"/>
      <c r="I77" s="67"/>
      <c r="J77" s="67"/>
      <c r="K77" s="67"/>
      <c r="L77" s="68"/>
      <c r="M77" s="20"/>
      <c r="N77" s="20"/>
      <c r="P77" s="61"/>
    </row>
    <row r="78" spans="1:22" ht="20.25" x14ac:dyDescent="0.25">
      <c r="A78" s="58">
        <v>1.5</v>
      </c>
      <c r="B78" s="5">
        <v>8</v>
      </c>
      <c r="C78" s="6">
        <f>0.115*A78</f>
        <v>0.17250000000000001</v>
      </c>
      <c r="D78" s="6">
        <f>B78*C78</f>
        <v>1.3800000000000001</v>
      </c>
      <c r="E78" s="44">
        <f>E77</f>
        <v>280</v>
      </c>
      <c r="F78" s="45">
        <f>E78*D78</f>
        <v>386.40000000000003</v>
      </c>
      <c r="G78" s="69"/>
      <c r="H78" s="69"/>
      <c r="I78" s="69"/>
      <c r="J78" s="69"/>
      <c r="K78" s="69"/>
      <c r="L78" s="70"/>
      <c r="M78" s="20"/>
      <c r="N78" s="20"/>
    </row>
    <row r="79" spans="1:22" ht="20.25" x14ac:dyDescent="0.25">
      <c r="A79" s="58">
        <v>1</v>
      </c>
      <c r="B79" s="5">
        <v>8</v>
      </c>
      <c r="C79" s="6">
        <f>0.115*A79</f>
        <v>0.115</v>
      </c>
      <c r="D79" s="6">
        <f>B79*C79</f>
        <v>0.92</v>
      </c>
      <c r="E79" s="44">
        <f>E78</f>
        <v>280</v>
      </c>
      <c r="F79" s="45">
        <f>E79*D79</f>
        <v>257.60000000000002</v>
      </c>
      <c r="G79" s="71"/>
      <c r="H79" s="71"/>
      <c r="I79" s="71"/>
      <c r="J79" s="71"/>
      <c r="K79" s="71"/>
      <c r="L79" s="72"/>
      <c r="M79" s="20"/>
      <c r="N79" s="20"/>
    </row>
    <row r="80" spans="1:22" ht="20.25" x14ac:dyDescent="0.25">
      <c r="A80" s="10"/>
      <c r="B80" s="11"/>
      <c r="C80" s="12"/>
      <c r="D80" s="12"/>
      <c r="E80" s="14"/>
      <c r="F80" s="14"/>
      <c r="G80" s="14"/>
      <c r="H80" s="14"/>
      <c r="I80" s="14"/>
      <c r="J80" s="14"/>
      <c r="K80" s="14"/>
      <c r="L80" s="14"/>
      <c r="M80" s="19"/>
      <c r="N80" s="19"/>
    </row>
    <row r="81" spans="1:24" ht="25.5" x14ac:dyDescent="0.25">
      <c r="A81" s="82" t="s">
        <v>40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19"/>
      <c r="N81" s="19"/>
    </row>
    <row r="82" spans="1:24" ht="19.5" x14ac:dyDescent="0.35">
      <c r="A82" s="76" t="s">
        <v>2</v>
      </c>
      <c r="B82" s="77" t="s">
        <v>3</v>
      </c>
      <c r="C82" s="77" t="s">
        <v>4</v>
      </c>
      <c r="D82" s="77" t="s">
        <v>5</v>
      </c>
      <c r="E82" s="78" t="s">
        <v>13</v>
      </c>
      <c r="F82" s="78"/>
      <c r="G82" s="78" t="s">
        <v>14</v>
      </c>
      <c r="H82" s="78"/>
      <c r="I82" s="78" t="s">
        <v>15</v>
      </c>
      <c r="J82" s="78"/>
      <c r="K82" s="78" t="s">
        <v>16</v>
      </c>
      <c r="L82" s="78"/>
      <c r="M82" s="19"/>
      <c r="N82" s="19"/>
    </row>
    <row r="83" spans="1:24" x14ac:dyDescent="0.25">
      <c r="A83" s="76"/>
      <c r="B83" s="77"/>
      <c r="C83" s="77"/>
      <c r="D83" s="77"/>
      <c r="E83" s="3" t="s">
        <v>11</v>
      </c>
      <c r="F83" s="3" t="s">
        <v>12</v>
      </c>
      <c r="G83" s="3" t="s">
        <v>11</v>
      </c>
      <c r="H83" s="3" t="s">
        <v>12</v>
      </c>
      <c r="I83" s="3" t="s">
        <v>11</v>
      </c>
      <c r="J83" s="3" t="s">
        <v>12</v>
      </c>
      <c r="K83" s="3" t="s">
        <v>11</v>
      </c>
      <c r="L83" s="3" t="s">
        <v>12</v>
      </c>
      <c r="M83" s="19"/>
      <c r="N83" s="19"/>
    </row>
    <row r="84" spans="1:24" ht="20.25" x14ac:dyDescent="0.25">
      <c r="A84" s="30">
        <v>4</v>
      </c>
      <c r="B84" s="5">
        <v>10</v>
      </c>
      <c r="C84" s="6">
        <f t="shared" ref="C84:C89" si="31">0.075*A84</f>
        <v>0.3</v>
      </c>
      <c r="D84" s="6">
        <f>C84*B84</f>
        <v>3</v>
      </c>
      <c r="E84" s="31">
        <v>465</v>
      </c>
      <c r="F84" s="9">
        <f t="shared" ref="F84:F89" si="32">D84*E84</f>
        <v>1395</v>
      </c>
      <c r="G84" s="31">
        <v>435</v>
      </c>
      <c r="H84" s="9">
        <f t="shared" ref="H84:H89" si="33">D84*G84</f>
        <v>1305</v>
      </c>
      <c r="I84" s="31">
        <v>385</v>
      </c>
      <c r="J84" s="9">
        <f t="shared" ref="J84:J89" si="34">D84*I84</f>
        <v>1155</v>
      </c>
      <c r="K84" s="31">
        <v>345</v>
      </c>
      <c r="L84" s="9">
        <f t="shared" ref="L84:L89" si="35">D84*K84</f>
        <v>1035</v>
      </c>
      <c r="M84" s="19"/>
      <c r="N84" s="19"/>
      <c r="P84" s="61"/>
      <c r="R84" s="61"/>
      <c r="T84" s="61"/>
      <c r="X84" s="61"/>
    </row>
    <row r="85" spans="1:24" ht="20.25" x14ac:dyDescent="0.25">
      <c r="A85" s="30">
        <v>3.5</v>
      </c>
      <c r="B85" s="5">
        <v>10</v>
      </c>
      <c r="C85" s="6">
        <f t="shared" si="31"/>
        <v>0.26250000000000001</v>
      </c>
      <c r="D85" s="6">
        <f>B85*C85</f>
        <v>2.625</v>
      </c>
      <c r="E85" s="56">
        <f>E84</f>
        <v>465</v>
      </c>
      <c r="F85" s="9">
        <f t="shared" si="32"/>
        <v>1220.625</v>
      </c>
      <c r="G85" s="56">
        <f>G84</f>
        <v>435</v>
      </c>
      <c r="H85" s="9">
        <f t="shared" si="33"/>
        <v>1141.875</v>
      </c>
      <c r="I85" s="56">
        <f>I84</f>
        <v>385</v>
      </c>
      <c r="J85" s="9">
        <f t="shared" si="34"/>
        <v>1010.625</v>
      </c>
      <c r="K85" s="56">
        <f>K84</f>
        <v>345</v>
      </c>
      <c r="L85" s="9">
        <f t="shared" si="35"/>
        <v>905.625</v>
      </c>
      <c r="M85" s="19"/>
      <c r="N85" s="19"/>
      <c r="P85" s="61"/>
      <c r="R85" s="61"/>
      <c r="T85" s="61"/>
      <c r="V85" s="61"/>
      <c r="X85" s="61"/>
    </row>
    <row r="86" spans="1:24" ht="20.25" x14ac:dyDescent="0.25">
      <c r="A86" s="30">
        <v>3</v>
      </c>
      <c r="B86" s="5">
        <v>10</v>
      </c>
      <c r="C86" s="6">
        <f t="shared" si="31"/>
        <v>0.22499999999999998</v>
      </c>
      <c r="D86" s="6">
        <f>B86*C86</f>
        <v>2.25</v>
      </c>
      <c r="E86" s="57">
        <f>E85</f>
        <v>465</v>
      </c>
      <c r="F86" s="9">
        <f t="shared" si="32"/>
        <v>1046.25</v>
      </c>
      <c r="G86" s="57">
        <f>G85</f>
        <v>435</v>
      </c>
      <c r="H86" s="9">
        <f t="shared" si="33"/>
        <v>978.75</v>
      </c>
      <c r="I86" s="57">
        <f>I85</f>
        <v>385</v>
      </c>
      <c r="J86" s="9">
        <f t="shared" si="34"/>
        <v>866.25</v>
      </c>
      <c r="K86" s="57">
        <f>K85</f>
        <v>345</v>
      </c>
      <c r="L86" s="9">
        <f t="shared" si="35"/>
        <v>776.25</v>
      </c>
      <c r="M86" s="19"/>
      <c r="N86" s="19"/>
      <c r="P86" s="61"/>
      <c r="R86" s="61"/>
      <c r="T86" s="61"/>
      <c r="V86" s="61"/>
      <c r="X86" s="61"/>
    </row>
    <row r="87" spans="1:24" ht="20.25" x14ac:dyDescent="0.25">
      <c r="A87" s="30">
        <v>2.75</v>
      </c>
      <c r="B87" s="5">
        <v>10</v>
      </c>
      <c r="C87" s="6">
        <f t="shared" si="31"/>
        <v>0.20624999999999999</v>
      </c>
      <c r="D87" s="6">
        <f>B87*C87</f>
        <v>2.0625</v>
      </c>
      <c r="E87" s="57">
        <f>E86</f>
        <v>465</v>
      </c>
      <c r="F87" s="9">
        <f t="shared" si="32"/>
        <v>959.0625</v>
      </c>
      <c r="G87" s="57">
        <f>G86</f>
        <v>435</v>
      </c>
      <c r="H87" s="9">
        <f t="shared" si="33"/>
        <v>897.1875</v>
      </c>
      <c r="I87" s="57">
        <f>I86</f>
        <v>385</v>
      </c>
      <c r="J87" s="9">
        <f t="shared" si="34"/>
        <v>794.0625</v>
      </c>
      <c r="K87" s="57">
        <f>K86</f>
        <v>345</v>
      </c>
      <c r="L87" s="9">
        <f t="shared" si="35"/>
        <v>711.5625</v>
      </c>
      <c r="M87" s="19"/>
      <c r="N87" s="19"/>
      <c r="P87" s="61"/>
      <c r="R87" s="61"/>
      <c r="T87" s="61"/>
      <c r="V87" s="61"/>
      <c r="X87" s="61"/>
    </row>
    <row r="88" spans="1:24" ht="20.25" x14ac:dyDescent="0.25">
      <c r="A88" s="30">
        <v>2.5</v>
      </c>
      <c r="B88" s="5">
        <v>10</v>
      </c>
      <c r="C88" s="6">
        <f t="shared" si="31"/>
        <v>0.1875</v>
      </c>
      <c r="D88" s="6">
        <f>B88*C88</f>
        <v>1.875</v>
      </c>
      <c r="E88" s="57">
        <f>E87</f>
        <v>465</v>
      </c>
      <c r="F88" s="9">
        <f t="shared" si="32"/>
        <v>871.875</v>
      </c>
      <c r="G88" s="57">
        <f>G87</f>
        <v>435</v>
      </c>
      <c r="H88" s="9">
        <f t="shared" si="33"/>
        <v>815.625</v>
      </c>
      <c r="I88" s="57">
        <f>I87</f>
        <v>385</v>
      </c>
      <c r="J88" s="9">
        <f t="shared" si="34"/>
        <v>721.875</v>
      </c>
      <c r="K88" s="57">
        <f>K87</f>
        <v>345</v>
      </c>
      <c r="L88" s="9">
        <f t="shared" si="35"/>
        <v>646.875</v>
      </c>
      <c r="M88" s="19"/>
      <c r="N88" s="19"/>
      <c r="P88" s="61"/>
      <c r="R88" s="61"/>
      <c r="T88" s="61"/>
      <c r="V88" s="61"/>
      <c r="X88" s="61"/>
    </row>
    <row r="89" spans="1:24" ht="20.25" x14ac:dyDescent="0.25">
      <c r="A89" s="30">
        <v>2</v>
      </c>
      <c r="B89" s="5">
        <v>10</v>
      </c>
      <c r="C89" s="6">
        <f t="shared" si="31"/>
        <v>0.15</v>
      </c>
      <c r="D89" s="6">
        <f>B89*C89</f>
        <v>1.5</v>
      </c>
      <c r="E89" s="57">
        <f>E88</f>
        <v>465</v>
      </c>
      <c r="F89" s="9">
        <f t="shared" si="32"/>
        <v>697.5</v>
      </c>
      <c r="G89" s="57">
        <f>G88</f>
        <v>435</v>
      </c>
      <c r="H89" s="9">
        <f t="shared" si="33"/>
        <v>652.5</v>
      </c>
      <c r="I89" s="57">
        <f>I88</f>
        <v>385</v>
      </c>
      <c r="J89" s="9">
        <f t="shared" si="34"/>
        <v>577.5</v>
      </c>
      <c r="K89" s="57">
        <f>K88</f>
        <v>345</v>
      </c>
      <c r="L89" s="9">
        <f t="shared" si="35"/>
        <v>517.5</v>
      </c>
      <c r="M89" s="19"/>
      <c r="N89" s="19"/>
      <c r="P89" s="61"/>
      <c r="R89" s="61"/>
      <c r="T89" s="61"/>
      <c r="V89" s="61"/>
      <c r="X89" s="61"/>
    </row>
    <row r="90" spans="1:24" ht="18.75" customHeight="1" x14ac:dyDescent="0.25">
      <c r="A90" s="64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6"/>
      <c r="M90" s="19"/>
      <c r="N90" s="19"/>
      <c r="P90" s="61"/>
    </row>
    <row r="91" spans="1:24" ht="20.25" x14ac:dyDescent="0.25">
      <c r="A91" s="30">
        <v>1.8</v>
      </c>
      <c r="B91" s="5">
        <v>10</v>
      </c>
      <c r="C91" s="6">
        <f>0.075*A91</f>
        <v>0.13500000000000001</v>
      </c>
      <c r="D91" s="6">
        <f>B91*C91</f>
        <v>1.35</v>
      </c>
      <c r="E91" s="44">
        <v>240</v>
      </c>
      <c r="F91" s="45">
        <f>E91*D91</f>
        <v>324</v>
      </c>
      <c r="G91" s="83"/>
      <c r="H91" s="67"/>
      <c r="I91" s="67"/>
      <c r="J91" s="67"/>
      <c r="K91" s="67"/>
      <c r="L91" s="68"/>
      <c r="M91" s="19"/>
      <c r="N91" s="19"/>
      <c r="P91" s="61"/>
    </row>
    <row r="92" spans="1:24" ht="20.25" x14ac:dyDescent="0.25">
      <c r="A92" s="30">
        <v>1.5</v>
      </c>
      <c r="B92" s="5">
        <v>10</v>
      </c>
      <c r="C92" s="6">
        <f>0.075*A92</f>
        <v>0.11249999999999999</v>
      </c>
      <c r="D92" s="6">
        <f>B92*C92</f>
        <v>1.125</v>
      </c>
      <c r="E92" s="44">
        <f>E91</f>
        <v>240</v>
      </c>
      <c r="F92" s="45">
        <f>E92*D92</f>
        <v>270</v>
      </c>
      <c r="G92" s="84"/>
      <c r="H92" s="69"/>
      <c r="I92" s="69"/>
      <c r="J92" s="69"/>
      <c r="K92" s="69"/>
      <c r="L92" s="70"/>
      <c r="M92" s="19"/>
      <c r="N92" s="19"/>
      <c r="P92" s="61"/>
    </row>
    <row r="93" spans="1:24" ht="20.25" x14ac:dyDescent="0.25">
      <c r="A93" s="30">
        <v>1</v>
      </c>
      <c r="B93" s="5">
        <v>10</v>
      </c>
      <c r="C93" s="6">
        <f>0.075*A93</f>
        <v>7.4999999999999997E-2</v>
      </c>
      <c r="D93" s="6">
        <f>B93*C93</f>
        <v>0.75</v>
      </c>
      <c r="E93" s="44">
        <f>E92</f>
        <v>240</v>
      </c>
      <c r="F93" s="45">
        <f>E93*D93</f>
        <v>180</v>
      </c>
      <c r="G93" s="85"/>
      <c r="H93" s="71"/>
      <c r="I93" s="71"/>
      <c r="J93" s="71"/>
      <c r="K93" s="71"/>
      <c r="L93" s="72"/>
      <c r="M93" s="19"/>
      <c r="N93" s="19"/>
      <c r="P93" s="61"/>
    </row>
    <row r="94" spans="1:24" x14ac:dyDescent="0.25">
      <c r="A94" s="37"/>
      <c r="B94" s="37"/>
      <c r="C94" s="37"/>
      <c r="D94" s="37"/>
      <c r="E94" s="38"/>
      <c r="F94" s="38"/>
      <c r="G94" s="38"/>
      <c r="H94" s="38"/>
      <c r="I94" s="38"/>
      <c r="J94" s="38"/>
      <c r="K94" s="38"/>
      <c r="L94" s="38"/>
      <c r="M94" s="19"/>
      <c r="N94" s="19"/>
    </row>
    <row r="95" spans="1:24" ht="25.5" x14ac:dyDescent="0.25">
      <c r="A95" s="82" t="s">
        <v>66</v>
      </c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19"/>
      <c r="N95" s="19"/>
    </row>
    <row r="96" spans="1:24" ht="19.5" x14ac:dyDescent="0.35">
      <c r="A96" s="76" t="s">
        <v>2</v>
      </c>
      <c r="B96" s="77" t="s">
        <v>3</v>
      </c>
      <c r="C96" s="77" t="s">
        <v>4</v>
      </c>
      <c r="D96" s="77" t="s">
        <v>5</v>
      </c>
      <c r="E96" s="78" t="s">
        <v>13</v>
      </c>
      <c r="F96" s="78"/>
      <c r="G96" s="78" t="s">
        <v>14</v>
      </c>
      <c r="H96" s="78"/>
      <c r="I96" s="78" t="s">
        <v>15</v>
      </c>
      <c r="J96" s="78"/>
      <c r="K96" s="78" t="s">
        <v>16</v>
      </c>
      <c r="L96" s="78"/>
      <c r="M96" s="19"/>
      <c r="N96" s="19"/>
    </row>
    <row r="97" spans="1:24" x14ac:dyDescent="0.25">
      <c r="A97" s="76"/>
      <c r="B97" s="77"/>
      <c r="C97" s="77"/>
      <c r="D97" s="77"/>
      <c r="E97" s="3" t="s">
        <v>11</v>
      </c>
      <c r="F97" s="3" t="s">
        <v>12</v>
      </c>
      <c r="G97" s="3" t="s">
        <v>11</v>
      </c>
      <c r="H97" s="3" t="s">
        <v>12</v>
      </c>
      <c r="I97" s="3" t="s">
        <v>11</v>
      </c>
      <c r="J97" s="3" t="s">
        <v>12</v>
      </c>
      <c r="K97" s="3" t="s">
        <v>11</v>
      </c>
      <c r="L97" s="3" t="s">
        <v>12</v>
      </c>
      <c r="M97" s="19"/>
      <c r="N97" s="19"/>
    </row>
    <row r="98" spans="1:24" ht="20.25" x14ac:dyDescent="0.25">
      <c r="A98" s="58">
        <v>4</v>
      </c>
      <c r="B98" s="5">
        <v>8</v>
      </c>
      <c r="C98" s="6">
        <f t="shared" ref="C98:C103" si="36">0.13*A98</f>
        <v>0.52</v>
      </c>
      <c r="D98" s="6">
        <f t="shared" ref="D98:D103" si="37">B98*C98</f>
        <v>4.16</v>
      </c>
      <c r="E98" s="59">
        <v>660</v>
      </c>
      <c r="F98" s="9">
        <f t="shared" ref="F98:F103" si="38">D98*E98</f>
        <v>2745.6</v>
      </c>
      <c r="G98" s="59">
        <v>595</v>
      </c>
      <c r="H98" s="9">
        <f t="shared" ref="H98:H103" si="39">D98*G98</f>
        <v>2475.2000000000003</v>
      </c>
      <c r="I98" s="59">
        <v>495</v>
      </c>
      <c r="J98" s="9">
        <f t="shared" ref="J98:J103" si="40">D98*I98</f>
        <v>2059.2000000000003</v>
      </c>
      <c r="K98" s="59">
        <f>K56+(K56*10/100)</f>
        <v>440</v>
      </c>
      <c r="L98" s="9">
        <f t="shared" ref="L98:L103" si="41">D98*K98</f>
        <v>1830.4</v>
      </c>
      <c r="M98" s="19"/>
      <c r="N98" s="19"/>
      <c r="P98" s="61"/>
      <c r="R98" s="61"/>
      <c r="T98" s="61"/>
    </row>
    <row r="99" spans="1:24" ht="20.25" x14ac:dyDescent="0.25">
      <c r="A99" s="58">
        <v>3.5</v>
      </c>
      <c r="B99" s="5">
        <v>8</v>
      </c>
      <c r="C99" s="6">
        <f t="shared" si="36"/>
        <v>0.45500000000000002</v>
      </c>
      <c r="D99" s="6">
        <f t="shared" si="37"/>
        <v>3.64</v>
      </c>
      <c r="E99" s="59">
        <f>E98</f>
        <v>660</v>
      </c>
      <c r="F99" s="9">
        <f t="shared" si="38"/>
        <v>2402.4</v>
      </c>
      <c r="G99" s="59">
        <f>G98</f>
        <v>595</v>
      </c>
      <c r="H99" s="9">
        <f t="shared" si="39"/>
        <v>2165.8000000000002</v>
      </c>
      <c r="I99" s="59">
        <f>I98</f>
        <v>495</v>
      </c>
      <c r="J99" s="9">
        <f t="shared" si="40"/>
        <v>1801.8</v>
      </c>
      <c r="K99" s="59">
        <f>K98</f>
        <v>440</v>
      </c>
      <c r="L99" s="9">
        <f t="shared" si="41"/>
        <v>1601.6000000000001</v>
      </c>
      <c r="M99" s="19"/>
      <c r="N99" s="19"/>
      <c r="P99" s="61"/>
      <c r="R99" s="61"/>
      <c r="T99" s="61"/>
      <c r="V99" s="61"/>
    </row>
    <row r="100" spans="1:24" ht="20.25" x14ac:dyDescent="0.25">
      <c r="A100" s="58">
        <v>3</v>
      </c>
      <c r="B100" s="5">
        <v>8</v>
      </c>
      <c r="C100" s="6">
        <f t="shared" si="36"/>
        <v>0.39</v>
      </c>
      <c r="D100" s="6">
        <f t="shared" si="37"/>
        <v>3.12</v>
      </c>
      <c r="E100" s="59">
        <f>E99</f>
        <v>660</v>
      </c>
      <c r="F100" s="9">
        <f t="shared" si="38"/>
        <v>2059.2000000000003</v>
      </c>
      <c r="G100" s="59">
        <f>G99</f>
        <v>595</v>
      </c>
      <c r="H100" s="9">
        <f t="shared" si="39"/>
        <v>1856.4</v>
      </c>
      <c r="I100" s="59">
        <f>I99</f>
        <v>495</v>
      </c>
      <c r="J100" s="9">
        <f t="shared" si="40"/>
        <v>1544.4</v>
      </c>
      <c r="K100" s="59">
        <f>K99</f>
        <v>440</v>
      </c>
      <c r="L100" s="9">
        <f t="shared" si="41"/>
        <v>1372.8</v>
      </c>
      <c r="M100" s="19"/>
      <c r="N100" s="19"/>
      <c r="P100" s="61"/>
      <c r="R100" s="61"/>
      <c r="T100" s="61"/>
      <c r="V100" s="61"/>
    </row>
    <row r="101" spans="1:24" ht="20.25" x14ac:dyDescent="0.25">
      <c r="A101" s="58">
        <v>2.75</v>
      </c>
      <c r="B101" s="5">
        <v>8</v>
      </c>
      <c r="C101" s="6">
        <f t="shared" si="36"/>
        <v>0.35750000000000004</v>
      </c>
      <c r="D101" s="6">
        <f t="shared" si="37"/>
        <v>2.8600000000000003</v>
      </c>
      <c r="E101" s="59">
        <f>E100</f>
        <v>660</v>
      </c>
      <c r="F101" s="9">
        <f t="shared" si="38"/>
        <v>1887.6000000000001</v>
      </c>
      <c r="G101" s="59">
        <f>G100</f>
        <v>595</v>
      </c>
      <c r="H101" s="9">
        <f t="shared" si="39"/>
        <v>1701.7000000000003</v>
      </c>
      <c r="I101" s="59">
        <f>I100</f>
        <v>495</v>
      </c>
      <c r="J101" s="9">
        <f t="shared" si="40"/>
        <v>1415.7</v>
      </c>
      <c r="K101" s="59">
        <f>K100</f>
        <v>440</v>
      </c>
      <c r="L101" s="9">
        <f t="shared" si="41"/>
        <v>1258.4000000000001</v>
      </c>
      <c r="M101" s="19"/>
      <c r="N101" s="19"/>
      <c r="P101" s="61"/>
      <c r="R101" s="61"/>
      <c r="T101" s="61"/>
      <c r="V101" s="61"/>
    </row>
    <row r="102" spans="1:24" ht="20.25" x14ac:dyDescent="0.25">
      <c r="A102" s="58">
        <v>2.5</v>
      </c>
      <c r="B102" s="5">
        <v>8</v>
      </c>
      <c r="C102" s="6">
        <f t="shared" si="36"/>
        <v>0.32500000000000001</v>
      </c>
      <c r="D102" s="6">
        <f t="shared" si="37"/>
        <v>2.6</v>
      </c>
      <c r="E102" s="59">
        <f>E101</f>
        <v>660</v>
      </c>
      <c r="F102" s="9">
        <f t="shared" si="38"/>
        <v>1716</v>
      </c>
      <c r="G102" s="59">
        <f>G101</f>
        <v>595</v>
      </c>
      <c r="H102" s="9">
        <f t="shared" si="39"/>
        <v>1547</v>
      </c>
      <c r="I102" s="59">
        <f>I101</f>
        <v>495</v>
      </c>
      <c r="J102" s="9">
        <f t="shared" si="40"/>
        <v>1287</v>
      </c>
      <c r="K102" s="59">
        <f>K101</f>
        <v>440</v>
      </c>
      <c r="L102" s="9">
        <f t="shared" si="41"/>
        <v>1144</v>
      </c>
      <c r="M102" s="19"/>
      <c r="N102" s="19"/>
      <c r="P102" s="61"/>
      <c r="R102" s="61"/>
      <c r="T102" s="61"/>
      <c r="V102" s="61"/>
    </row>
    <row r="103" spans="1:24" ht="20.25" x14ac:dyDescent="0.25">
      <c r="A103" s="58">
        <v>2</v>
      </c>
      <c r="B103" s="5">
        <v>8</v>
      </c>
      <c r="C103" s="6">
        <f t="shared" si="36"/>
        <v>0.26</v>
      </c>
      <c r="D103" s="6">
        <f t="shared" si="37"/>
        <v>2.08</v>
      </c>
      <c r="E103" s="59">
        <f>E102</f>
        <v>660</v>
      </c>
      <c r="F103" s="9">
        <f t="shared" si="38"/>
        <v>1372.8</v>
      </c>
      <c r="G103" s="59">
        <f>G102</f>
        <v>595</v>
      </c>
      <c r="H103" s="9">
        <f t="shared" si="39"/>
        <v>1237.6000000000001</v>
      </c>
      <c r="I103" s="59">
        <f>I102</f>
        <v>495</v>
      </c>
      <c r="J103" s="9">
        <f t="shared" si="40"/>
        <v>1029.6000000000001</v>
      </c>
      <c r="K103" s="59">
        <f>K102</f>
        <v>440</v>
      </c>
      <c r="L103" s="9">
        <f t="shared" si="41"/>
        <v>915.2</v>
      </c>
      <c r="M103" s="19"/>
      <c r="N103" s="19"/>
      <c r="P103" s="61"/>
      <c r="R103" s="61"/>
      <c r="T103" s="61"/>
      <c r="V103" s="61"/>
    </row>
    <row r="104" spans="1:24" ht="20.25" x14ac:dyDescent="0.25">
      <c r="A104" s="79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1"/>
      <c r="M104" s="19"/>
      <c r="N104" s="19"/>
      <c r="P104" s="61"/>
    </row>
    <row r="105" spans="1:24" ht="20.25" x14ac:dyDescent="0.25">
      <c r="A105" s="58">
        <v>1.8</v>
      </c>
      <c r="B105" s="5">
        <v>8</v>
      </c>
      <c r="C105" s="6">
        <f>0.13*A105</f>
        <v>0.23400000000000001</v>
      </c>
      <c r="D105" s="6">
        <f>B105*C105</f>
        <v>1.8720000000000001</v>
      </c>
      <c r="E105" s="44">
        <v>310</v>
      </c>
      <c r="F105" s="45">
        <f>E105*D105</f>
        <v>580.32000000000005</v>
      </c>
      <c r="G105" s="67"/>
      <c r="H105" s="67"/>
      <c r="I105" s="67"/>
      <c r="J105" s="67"/>
      <c r="K105" s="67"/>
      <c r="L105" s="68"/>
      <c r="M105" s="19"/>
      <c r="N105" s="19"/>
      <c r="P105" s="61"/>
    </row>
    <row r="106" spans="1:24" ht="20.25" x14ac:dyDescent="0.25">
      <c r="A106" s="58">
        <v>1.5</v>
      </c>
      <c r="B106" s="5">
        <v>8</v>
      </c>
      <c r="C106" s="6">
        <f>0.13*A106</f>
        <v>0.19500000000000001</v>
      </c>
      <c r="D106" s="6">
        <f>B106*C106</f>
        <v>1.56</v>
      </c>
      <c r="E106" s="44">
        <f>E105</f>
        <v>310</v>
      </c>
      <c r="F106" s="45">
        <f>E106*D106</f>
        <v>483.6</v>
      </c>
      <c r="G106" s="69"/>
      <c r="H106" s="69"/>
      <c r="I106" s="69"/>
      <c r="J106" s="69"/>
      <c r="K106" s="69"/>
      <c r="L106" s="70"/>
      <c r="M106" s="19"/>
      <c r="N106" s="19"/>
    </row>
    <row r="107" spans="1:24" ht="20.25" x14ac:dyDescent="0.25">
      <c r="A107" s="58">
        <v>1</v>
      </c>
      <c r="B107" s="5">
        <v>8</v>
      </c>
      <c r="C107" s="6">
        <f>0.13*A107</f>
        <v>0.13</v>
      </c>
      <c r="D107" s="6">
        <f>B107*C107</f>
        <v>1.04</v>
      </c>
      <c r="E107" s="44">
        <f>E106</f>
        <v>310</v>
      </c>
      <c r="F107" s="45">
        <f>E107*D107</f>
        <v>322.40000000000003</v>
      </c>
      <c r="G107" s="71"/>
      <c r="H107" s="71"/>
      <c r="I107" s="71"/>
      <c r="J107" s="71"/>
      <c r="K107" s="71"/>
      <c r="L107" s="72"/>
      <c r="M107" s="19"/>
      <c r="N107" s="19"/>
    </row>
    <row r="108" spans="1:24" ht="20.25" x14ac:dyDescent="0.25">
      <c r="A108" s="10"/>
      <c r="B108" s="11"/>
      <c r="C108" s="12"/>
      <c r="D108" s="12"/>
      <c r="E108" s="47"/>
      <c r="F108" s="48"/>
      <c r="G108" s="14"/>
      <c r="H108" s="14"/>
      <c r="I108" s="14"/>
      <c r="J108" s="14"/>
      <c r="K108" s="14"/>
      <c r="L108" s="14"/>
      <c r="M108" s="19"/>
      <c r="N108" s="19"/>
    </row>
    <row r="109" spans="1:24" x14ac:dyDescent="0.25">
      <c r="A109" s="37"/>
      <c r="B109" s="37"/>
      <c r="C109" s="37"/>
      <c r="D109" s="37"/>
      <c r="E109" s="38"/>
      <c r="F109" s="38"/>
      <c r="G109" s="38"/>
      <c r="H109" s="38"/>
      <c r="I109" s="38"/>
      <c r="J109" s="38"/>
      <c r="K109" s="38"/>
      <c r="L109" s="38"/>
      <c r="M109" s="19"/>
      <c r="N109" s="19"/>
    </row>
    <row r="110" spans="1:24" ht="23.25" x14ac:dyDescent="0.25">
      <c r="A110" s="112" t="s">
        <v>17</v>
      </c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6"/>
      <c r="N110" s="16"/>
    </row>
    <row r="111" spans="1:24" ht="22.5" customHeight="1" x14ac:dyDescent="0.25">
      <c r="A111" s="112" t="s">
        <v>18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6"/>
      <c r="N111" s="16"/>
    </row>
    <row r="112" spans="1:24" s="1" customFormat="1" ht="26.25" customHeight="1" x14ac:dyDescent="0.25">
      <c r="A112" s="82" t="s">
        <v>1</v>
      </c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17"/>
      <c r="N112" s="17"/>
      <c r="O112" s="62"/>
      <c r="P112" s="62"/>
      <c r="Q112" s="62"/>
      <c r="R112" s="62"/>
      <c r="S112" s="62"/>
      <c r="T112" s="62"/>
      <c r="U112" s="62"/>
      <c r="V112" s="62"/>
      <c r="W112" s="62"/>
      <c r="X112" s="62"/>
    </row>
    <row r="113" spans="1:24" s="1" customFormat="1" ht="19.5" x14ac:dyDescent="0.35">
      <c r="A113" s="76" t="s">
        <v>2</v>
      </c>
      <c r="B113" s="77" t="s">
        <v>3</v>
      </c>
      <c r="C113" s="77" t="s">
        <v>4</v>
      </c>
      <c r="D113" s="77" t="s">
        <v>5</v>
      </c>
      <c r="E113" s="78" t="s">
        <v>13</v>
      </c>
      <c r="F113" s="78"/>
      <c r="G113" s="78" t="s">
        <v>14</v>
      </c>
      <c r="H113" s="78"/>
      <c r="I113" s="78" t="s">
        <v>15</v>
      </c>
      <c r="J113" s="78"/>
      <c r="K113" s="78" t="s">
        <v>16</v>
      </c>
      <c r="L113" s="78"/>
      <c r="M113" s="18"/>
      <c r="N113" s="18"/>
      <c r="O113" s="62"/>
      <c r="P113" s="62"/>
      <c r="Q113" s="62"/>
      <c r="R113" s="62"/>
      <c r="S113" s="62"/>
      <c r="T113" s="62"/>
      <c r="U113" s="62"/>
      <c r="V113" s="62"/>
      <c r="W113" s="62"/>
      <c r="X113" s="62"/>
    </row>
    <row r="114" spans="1:24" s="1" customFormat="1" ht="18.75" x14ac:dyDescent="0.3">
      <c r="A114" s="76"/>
      <c r="B114" s="77"/>
      <c r="C114" s="77"/>
      <c r="D114" s="77"/>
      <c r="E114" s="3" t="s">
        <v>11</v>
      </c>
      <c r="F114" s="3" t="s">
        <v>12</v>
      </c>
      <c r="G114" s="3">
        <v>1390</v>
      </c>
      <c r="H114" s="3" t="s">
        <v>12</v>
      </c>
      <c r="I114" s="3" t="s">
        <v>11</v>
      </c>
      <c r="J114" s="3" t="s">
        <v>12</v>
      </c>
      <c r="K114" s="3" t="s">
        <v>11</v>
      </c>
      <c r="L114" s="3" t="s">
        <v>12</v>
      </c>
      <c r="M114" s="18"/>
      <c r="N114" s="18"/>
      <c r="O114" s="62"/>
      <c r="P114" s="62"/>
      <c r="Q114" s="62"/>
      <c r="R114" s="62"/>
      <c r="S114" s="62"/>
      <c r="T114" s="62"/>
      <c r="U114" s="62"/>
      <c r="V114" s="62"/>
      <c r="W114" s="62"/>
      <c r="X114" s="62"/>
    </row>
    <row r="115" spans="1:24" s="1" customFormat="1" ht="20.25" x14ac:dyDescent="0.3">
      <c r="A115" s="39">
        <v>4</v>
      </c>
      <c r="B115" s="5">
        <v>8</v>
      </c>
      <c r="C115" s="6">
        <f t="shared" ref="C115:C120" si="42">0.1*A115</f>
        <v>0.4</v>
      </c>
      <c r="D115" s="6">
        <f t="shared" ref="D115:D120" si="43">B115*C115</f>
        <v>3.2</v>
      </c>
      <c r="E115" s="33">
        <v>585</v>
      </c>
      <c r="F115" s="9">
        <f t="shared" ref="F115:F120" si="44">E115*D115</f>
        <v>1872</v>
      </c>
      <c r="G115" s="33">
        <v>530</v>
      </c>
      <c r="H115" s="9">
        <f t="shared" ref="H115:H120" si="45">G115*D115</f>
        <v>1696</v>
      </c>
      <c r="I115" s="33">
        <v>475</v>
      </c>
      <c r="J115" s="9">
        <f t="shared" ref="J115:J120" si="46">I115*D115</f>
        <v>1520</v>
      </c>
      <c r="K115" s="33">
        <v>420</v>
      </c>
      <c r="L115" s="9">
        <f t="shared" ref="L115:L120" si="47">K115*D115</f>
        <v>1344</v>
      </c>
      <c r="M115" s="18"/>
      <c r="N115" s="18"/>
      <c r="O115" s="24"/>
      <c r="P115" s="61"/>
      <c r="Q115" s="24"/>
      <c r="R115" s="61"/>
      <c r="S115" s="24"/>
      <c r="T115" s="61"/>
      <c r="U115" s="24"/>
      <c r="V115" s="24"/>
      <c r="W115" s="24"/>
      <c r="X115" s="24"/>
    </row>
    <row r="116" spans="1:24" s="1" customFormat="1" ht="20.25" x14ac:dyDescent="0.3">
      <c r="A116" s="39">
        <v>3.5</v>
      </c>
      <c r="B116" s="5">
        <v>8</v>
      </c>
      <c r="C116" s="6">
        <f t="shared" si="42"/>
        <v>0.35000000000000003</v>
      </c>
      <c r="D116" s="6">
        <f t="shared" si="43"/>
        <v>2.8000000000000003</v>
      </c>
      <c r="E116" s="56">
        <f>E115</f>
        <v>585</v>
      </c>
      <c r="F116" s="9">
        <f t="shared" si="44"/>
        <v>1638.0000000000002</v>
      </c>
      <c r="G116" s="56">
        <f>G115</f>
        <v>530</v>
      </c>
      <c r="H116" s="9">
        <f t="shared" si="45"/>
        <v>1484.0000000000002</v>
      </c>
      <c r="I116" s="56">
        <f>I115</f>
        <v>475</v>
      </c>
      <c r="J116" s="9">
        <f t="shared" si="46"/>
        <v>1330.0000000000002</v>
      </c>
      <c r="K116" s="56">
        <f>K115</f>
        <v>420</v>
      </c>
      <c r="L116" s="9">
        <f t="shared" si="47"/>
        <v>1176</v>
      </c>
      <c r="M116" s="18"/>
      <c r="N116" s="18"/>
      <c r="O116" s="24"/>
      <c r="P116" s="61"/>
      <c r="Q116" s="24"/>
      <c r="R116" s="61"/>
      <c r="S116" s="24"/>
      <c r="T116" s="61"/>
      <c r="U116" s="24"/>
      <c r="V116" s="61"/>
      <c r="W116" s="24"/>
      <c r="X116" s="24"/>
    </row>
    <row r="117" spans="1:24" s="1" customFormat="1" ht="20.25" x14ac:dyDescent="0.25">
      <c r="A117" s="4">
        <v>3</v>
      </c>
      <c r="B117" s="5">
        <v>8</v>
      </c>
      <c r="C117" s="6">
        <f t="shared" si="42"/>
        <v>0.30000000000000004</v>
      </c>
      <c r="D117" s="6">
        <f t="shared" si="43"/>
        <v>2.4000000000000004</v>
      </c>
      <c r="E117" s="57">
        <f>E116</f>
        <v>585</v>
      </c>
      <c r="F117" s="9">
        <f t="shared" si="44"/>
        <v>1404.0000000000002</v>
      </c>
      <c r="G117" s="57">
        <f>G116</f>
        <v>530</v>
      </c>
      <c r="H117" s="9">
        <f t="shared" si="45"/>
        <v>1272.0000000000002</v>
      </c>
      <c r="I117" s="57">
        <f>I116</f>
        <v>475</v>
      </c>
      <c r="J117" s="9">
        <f t="shared" si="46"/>
        <v>1140.0000000000002</v>
      </c>
      <c r="K117" s="57">
        <f>K116</f>
        <v>420</v>
      </c>
      <c r="L117" s="9">
        <f t="shared" si="47"/>
        <v>1008.0000000000001</v>
      </c>
      <c r="M117" s="19"/>
      <c r="N117" s="19"/>
      <c r="O117" s="24"/>
      <c r="P117" s="61"/>
      <c r="Q117" s="24"/>
      <c r="R117" s="61"/>
      <c r="S117" s="24"/>
      <c r="T117" s="61"/>
      <c r="U117" s="24"/>
      <c r="V117" s="61"/>
      <c r="W117" s="24"/>
      <c r="X117" s="24"/>
    </row>
    <row r="118" spans="1:24" s="1" customFormat="1" ht="20.25" x14ac:dyDescent="0.25">
      <c r="A118" s="4">
        <v>2.75</v>
      </c>
      <c r="B118" s="5">
        <v>8</v>
      </c>
      <c r="C118" s="6">
        <f t="shared" si="42"/>
        <v>0.27500000000000002</v>
      </c>
      <c r="D118" s="6">
        <f t="shared" si="43"/>
        <v>2.2000000000000002</v>
      </c>
      <c r="E118" s="57">
        <f>E117</f>
        <v>585</v>
      </c>
      <c r="F118" s="9">
        <f t="shared" si="44"/>
        <v>1287</v>
      </c>
      <c r="G118" s="57">
        <f>G117</f>
        <v>530</v>
      </c>
      <c r="H118" s="9">
        <f t="shared" si="45"/>
        <v>1166</v>
      </c>
      <c r="I118" s="57">
        <f>I117</f>
        <v>475</v>
      </c>
      <c r="J118" s="9">
        <f t="shared" si="46"/>
        <v>1045</v>
      </c>
      <c r="K118" s="57">
        <f>K117</f>
        <v>420</v>
      </c>
      <c r="L118" s="9">
        <f t="shared" si="47"/>
        <v>924.00000000000011</v>
      </c>
      <c r="M118" s="19"/>
      <c r="N118" s="19"/>
      <c r="O118" s="24"/>
      <c r="P118" s="61"/>
      <c r="Q118" s="24"/>
      <c r="R118" s="61"/>
      <c r="S118" s="24"/>
      <c r="T118" s="61"/>
      <c r="U118" s="24"/>
      <c r="V118" s="61"/>
      <c r="W118" s="24"/>
      <c r="X118" s="24"/>
    </row>
    <row r="119" spans="1:24" s="1" customFormat="1" ht="20.25" x14ac:dyDescent="0.25">
      <c r="A119" s="4">
        <v>2.5</v>
      </c>
      <c r="B119" s="5">
        <v>8</v>
      </c>
      <c r="C119" s="6">
        <f t="shared" si="42"/>
        <v>0.25</v>
      </c>
      <c r="D119" s="6">
        <f t="shared" si="43"/>
        <v>2</v>
      </c>
      <c r="E119" s="57">
        <f>E118</f>
        <v>585</v>
      </c>
      <c r="F119" s="9">
        <f t="shared" si="44"/>
        <v>1170</v>
      </c>
      <c r="G119" s="57">
        <f>G118</f>
        <v>530</v>
      </c>
      <c r="H119" s="9">
        <f t="shared" si="45"/>
        <v>1060</v>
      </c>
      <c r="I119" s="57">
        <f>I118</f>
        <v>475</v>
      </c>
      <c r="J119" s="9">
        <f t="shared" si="46"/>
        <v>950</v>
      </c>
      <c r="K119" s="57">
        <f>K118</f>
        <v>420</v>
      </c>
      <c r="L119" s="9">
        <f t="shared" si="47"/>
        <v>840</v>
      </c>
      <c r="M119" s="19"/>
      <c r="N119" s="19"/>
      <c r="O119" s="24"/>
      <c r="P119" s="61"/>
      <c r="Q119" s="24"/>
      <c r="R119" s="61"/>
      <c r="S119" s="24"/>
      <c r="T119" s="61"/>
      <c r="U119" s="24"/>
      <c r="V119" s="61"/>
      <c r="W119" s="24"/>
      <c r="X119" s="24"/>
    </row>
    <row r="120" spans="1:24" s="1" customFormat="1" ht="20.25" x14ac:dyDescent="0.25">
      <c r="A120" s="4">
        <v>2</v>
      </c>
      <c r="B120" s="5">
        <v>8</v>
      </c>
      <c r="C120" s="6">
        <f t="shared" si="42"/>
        <v>0.2</v>
      </c>
      <c r="D120" s="6">
        <f t="shared" si="43"/>
        <v>1.6</v>
      </c>
      <c r="E120" s="57">
        <f>E119</f>
        <v>585</v>
      </c>
      <c r="F120" s="9">
        <f t="shared" si="44"/>
        <v>936</v>
      </c>
      <c r="G120" s="57">
        <f>G119</f>
        <v>530</v>
      </c>
      <c r="H120" s="9">
        <f t="shared" si="45"/>
        <v>848</v>
      </c>
      <c r="I120" s="57">
        <f>I119</f>
        <v>475</v>
      </c>
      <c r="J120" s="9">
        <f t="shared" si="46"/>
        <v>760</v>
      </c>
      <c r="K120" s="57">
        <f>K119</f>
        <v>420</v>
      </c>
      <c r="L120" s="9">
        <f t="shared" si="47"/>
        <v>672</v>
      </c>
      <c r="M120" s="19"/>
      <c r="N120" s="19"/>
      <c r="O120" s="24"/>
      <c r="P120" s="61"/>
      <c r="Q120" s="24"/>
      <c r="R120" s="61"/>
      <c r="S120" s="24"/>
      <c r="T120" s="61"/>
      <c r="U120" s="24"/>
      <c r="V120" s="61"/>
      <c r="W120" s="24"/>
      <c r="X120" s="24"/>
    </row>
    <row r="121" spans="1:24" s="1" customFormat="1" ht="18.75" x14ac:dyDescent="0.2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6"/>
      <c r="M121" s="19"/>
      <c r="N121" s="19"/>
      <c r="O121" s="24"/>
      <c r="P121" s="61"/>
      <c r="Q121" s="24"/>
      <c r="R121" s="24"/>
      <c r="S121" s="24"/>
      <c r="T121" s="24"/>
      <c r="U121" s="24"/>
      <c r="V121" s="24"/>
      <c r="W121" s="24"/>
      <c r="X121" s="24"/>
    </row>
    <row r="122" spans="1:24" ht="20.25" x14ac:dyDescent="0.25">
      <c r="A122" s="4">
        <v>1.8</v>
      </c>
      <c r="B122" s="5">
        <v>8</v>
      </c>
      <c r="C122" s="6">
        <f>0.1*A122</f>
        <v>0.18000000000000002</v>
      </c>
      <c r="D122" s="6">
        <f>B122*C122</f>
        <v>1.4400000000000002</v>
      </c>
      <c r="E122" s="44">
        <v>400</v>
      </c>
      <c r="F122" s="45">
        <f>E122*D122</f>
        <v>576.00000000000011</v>
      </c>
      <c r="G122" s="67"/>
      <c r="H122" s="67"/>
      <c r="I122" s="67"/>
      <c r="J122" s="67"/>
      <c r="K122" s="67"/>
      <c r="L122" s="68"/>
      <c r="M122" s="19"/>
      <c r="N122" s="19"/>
      <c r="P122" s="61"/>
    </row>
    <row r="123" spans="1:24" ht="20.25" x14ac:dyDescent="0.25">
      <c r="A123" s="4">
        <v>1.5</v>
      </c>
      <c r="B123" s="5">
        <v>8</v>
      </c>
      <c r="C123" s="6">
        <f>0.1*A123</f>
        <v>0.15000000000000002</v>
      </c>
      <c r="D123" s="6">
        <f>B123*C123</f>
        <v>1.2000000000000002</v>
      </c>
      <c r="E123" s="44">
        <f>E122</f>
        <v>400</v>
      </c>
      <c r="F123" s="45">
        <f>E123*D123</f>
        <v>480.00000000000006</v>
      </c>
      <c r="G123" s="69"/>
      <c r="H123" s="69"/>
      <c r="I123" s="69"/>
      <c r="J123" s="69"/>
      <c r="K123" s="69"/>
      <c r="L123" s="70"/>
      <c r="M123" s="19"/>
      <c r="N123" s="19"/>
      <c r="P123" s="61"/>
    </row>
    <row r="124" spans="1:24" ht="20.25" x14ac:dyDescent="0.25">
      <c r="A124" s="4">
        <v>1</v>
      </c>
      <c r="B124" s="5">
        <v>8</v>
      </c>
      <c r="C124" s="6">
        <f>0.1*A124</f>
        <v>0.1</v>
      </c>
      <c r="D124" s="6">
        <f>B124*C124</f>
        <v>0.8</v>
      </c>
      <c r="E124" s="44">
        <f>E123</f>
        <v>400</v>
      </c>
      <c r="F124" s="45">
        <f>E124*D124</f>
        <v>320</v>
      </c>
      <c r="G124" s="71"/>
      <c r="H124" s="71"/>
      <c r="I124" s="71"/>
      <c r="J124" s="71"/>
      <c r="K124" s="71"/>
      <c r="L124" s="72"/>
      <c r="M124" s="19"/>
      <c r="N124" s="19"/>
      <c r="P124" s="61"/>
    </row>
    <row r="125" spans="1:24" ht="20.25" x14ac:dyDescent="0.25">
      <c r="A125" s="10"/>
      <c r="B125" s="11"/>
      <c r="C125" s="12"/>
      <c r="D125" s="12"/>
      <c r="E125" s="47"/>
      <c r="F125" s="48"/>
      <c r="G125" s="14"/>
      <c r="H125" s="14"/>
      <c r="I125" s="14"/>
      <c r="J125" s="14"/>
      <c r="K125" s="14"/>
      <c r="L125" s="14"/>
      <c r="M125" s="19"/>
      <c r="N125" s="19"/>
    </row>
    <row r="126" spans="1:24" ht="18" customHeight="1" x14ac:dyDescent="0.25">
      <c r="A126" s="10"/>
      <c r="B126" s="11"/>
      <c r="C126" s="12"/>
      <c r="D126" s="12"/>
      <c r="E126" s="47"/>
      <c r="F126" s="48"/>
      <c r="G126" s="14"/>
      <c r="H126" s="14"/>
      <c r="I126" s="14"/>
      <c r="J126" s="14"/>
      <c r="K126" s="14"/>
      <c r="L126" s="14"/>
      <c r="M126" s="19"/>
      <c r="N126" s="19"/>
    </row>
    <row r="127" spans="1:24" ht="25.5" x14ac:dyDescent="0.25">
      <c r="A127" s="86" t="s">
        <v>40</v>
      </c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19"/>
      <c r="N127" s="19"/>
    </row>
    <row r="128" spans="1:24" ht="19.5" x14ac:dyDescent="0.35">
      <c r="A128" s="76" t="s">
        <v>2</v>
      </c>
      <c r="B128" s="77" t="s">
        <v>3</v>
      </c>
      <c r="C128" s="77" t="s">
        <v>4</v>
      </c>
      <c r="D128" s="77" t="s">
        <v>5</v>
      </c>
      <c r="E128" s="78" t="s">
        <v>13</v>
      </c>
      <c r="F128" s="78"/>
      <c r="G128" s="78" t="s">
        <v>14</v>
      </c>
      <c r="H128" s="78"/>
      <c r="I128" s="78" t="s">
        <v>15</v>
      </c>
      <c r="J128" s="78"/>
      <c r="K128" s="78" t="s">
        <v>16</v>
      </c>
      <c r="L128" s="78"/>
      <c r="M128" s="19"/>
      <c r="N128" s="19"/>
    </row>
    <row r="129" spans="1:24" x14ac:dyDescent="0.25">
      <c r="A129" s="76"/>
      <c r="B129" s="77"/>
      <c r="C129" s="77"/>
      <c r="D129" s="77"/>
      <c r="E129" s="3" t="s">
        <v>11</v>
      </c>
      <c r="F129" s="3" t="s">
        <v>12</v>
      </c>
      <c r="G129" s="3" t="s">
        <v>11</v>
      </c>
      <c r="H129" s="3" t="s">
        <v>12</v>
      </c>
      <c r="I129" s="3" t="s">
        <v>11</v>
      </c>
      <c r="J129" s="3" t="s">
        <v>12</v>
      </c>
      <c r="K129" s="3" t="s">
        <v>11</v>
      </c>
      <c r="L129" s="3" t="s">
        <v>12</v>
      </c>
      <c r="M129" s="19"/>
      <c r="N129" s="19"/>
    </row>
    <row r="130" spans="1:24" ht="20.25" x14ac:dyDescent="0.25">
      <c r="A130" s="41">
        <v>4</v>
      </c>
      <c r="B130" s="5">
        <v>10</v>
      </c>
      <c r="C130" s="6">
        <f t="shared" ref="C130:C135" si="48">0.075*A130</f>
        <v>0.3</v>
      </c>
      <c r="D130" s="6">
        <f>C130*B130</f>
        <v>3</v>
      </c>
      <c r="E130" s="42">
        <v>625</v>
      </c>
      <c r="F130" s="9">
        <f t="shared" ref="F130:F135" si="49">D130*E130</f>
        <v>1875</v>
      </c>
      <c r="G130" s="42">
        <v>560</v>
      </c>
      <c r="H130" s="9">
        <f t="shared" ref="H130:H135" si="50">D130*G130</f>
        <v>1680</v>
      </c>
      <c r="I130" s="42">
        <v>500</v>
      </c>
      <c r="J130" s="9">
        <f t="shared" ref="J130:J135" si="51">D130*I130</f>
        <v>1500</v>
      </c>
      <c r="K130" s="42">
        <v>360</v>
      </c>
      <c r="L130" s="9">
        <f t="shared" ref="L130:L135" si="52">D130*K130</f>
        <v>1080</v>
      </c>
      <c r="M130" s="19"/>
      <c r="N130" s="19"/>
      <c r="P130" s="61"/>
      <c r="R130" s="61"/>
      <c r="T130" s="61"/>
      <c r="X130" s="61"/>
    </row>
    <row r="131" spans="1:24" ht="20.25" x14ac:dyDescent="0.25">
      <c r="A131" s="41">
        <v>3.5</v>
      </c>
      <c r="B131" s="5">
        <v>10</v>
      </c>
      <c r="C131" s="6">
        <f t="shared" si="48"/>
        <v>0.26250000000000001</v>
      </c>
      <c r="D131" s="6">
        <f>B131*C131</f>
        <v>2.625</v>
      </c>
      <c r="E131" s="56">
        <f>E130</f>
        <v>625</v>
      </c>
      <c r="F131" s="9">
        <f t="shared" si="49"/>
        <v>1640.625</v>
      </c>
      <c r="G131" s="56">
        <f>G130</f>
        <v>560</v>
      </c>
      <c r="H131" s="9">
        <f t="shared" si="50"/>
        <v>1470</v>
      </c>
      <c r="I131" s="56">
        <f>I130</f>
        <v>500</v>
      </c>
      <c r="J131" s="9">
        <f t="shared" si="51"/>
        <v>1312.5</v>
      </c>
      <c r="K131" s="56">
        <f>K130</f>
        <v>360</v>
      </c>
      <c r="L131" s="9">
        <f t="shared" si="52"/>
        <v>945</v>
      </c>
      <c r="M131" s="19"/>
      <c r="N131" s="19"/>
      <c r="P131" s="61"/>
      <c r="R131" s="61"/>
      <c r="T131" s="61"/>
      <c r="V131" s="61"/>
      <c r="X131" s="61"/>
    </row>
    <row r="132" spans="1:24" ht="20.25" x14ac:dyDescent="0.25">
      <c r="A132" s="41">
        <v>3</v>
      </c>
      <c r="B132" s="5">
        <v>10</v>
      </c>
      <c r="C132" s="6">
        <f t="shared" si="48"/>
        <v>0.22499999999999998</v>
      </c>
      <c r="D132" s="6">
        <f>B132*C132</f>
        <v>2.25</v>
      </c>
      <c r="E132" s="57">
        <f>E131</f>
        <v>625</v>
      </c>
      <c r="F132" s="9">
        <f t="shared" si="49"/>
        <v>1406.25</v>
      </c>
      <c r="G132" s="57">
        <f>G131</f>
        <v>560</v>
      </c>
      <c r="H132" s="9">
        <f t="shared" si="50"/>
        <v>1260</v>
      </c>
      <c r="I132" s="57">
        <f>I131</f>
        <v>500</v>
      </c>
      <c r="J132" s="9">
        <f t="shared" si="51"/>
        <v>1125</v>
      </c>
      <c r="K132" s="57">
        <f>K131</f>
        <v>360</v>
      </c>
      <c r="L132" s="9">
        <f t="shared" si="52"/>
        <v>810</v>
      </c>
      <c r="M132" s="19"/>
      <c r="N132" s="19"/>
      <c r="P132" s="61"/>
      <c r="R132" s="61"/>
      <c r="T132" s="61"/>
      <c r="V132" s="61"/>
      <c r="X132" s="61"/>
    </row>
    <row r="133" spans="1:24" ht="20.25" x14ac:dyDescent="0.25">
      <c r="A133" s="41">
        <v>2.75</v>
      </c>
      <c r="B133" s="5">
        <v>10</v>
      </c>
      <c r="C133" s="6">
        <f t="shared" si="48"/>
        <v>0.20624999999999999</v>
      </c>
      <c r="D133" s="6">
        <f>B133*C133</f>
        <v>2.0625</v>
      </c>
      <c r="E133" s="57">
        <f>E132</f>
        <v>625</v>
      </c>
      <c r="F133" s="9">
        <f t="shared" si="49"/>
        <v>1289.0625</v>
      </c>
      <c r="G133" s="57">
        <f>G132</f>
        <v>560</v>
      </c>
      <c r="H133" s="9">
        <f t="shared" si="50"/>
        <v>1155</v>
      </c>
      <c r="I133" s="57">
        <f>I132</f>
        <v>500</v>
      </c>
      <c r="J133" s="9">
        <f t="shared" si="51"/>
        <v>1031.25</v>
      </c>
      <c r="K133" s="57">
        <f>K132</f>
        <v>360</v>
      </c>
      <c r="L133" s="9">
        <f t="shared" si="52"/>
        <v>742.5</v>
      </c>
      <c r="M133" s="19"/>
      <c r="N133" s="19"/>
      <c r="P133" s="61"/>
      <c r="R133" s="61"/>
      <c r="T133" s="61"/>
      <c r="V133" s="61"/>
      <c r="X133" s="61"/>
    </row>
    <row r="134" spans="1:24" ht="20.25" x14ac:dyDescent="0.25">
      <c r="A134" s="41">
        <v>2.5</v>
      </c>
      <c r="B134" s="5">
        <v>10</v>
      </c>
      <c r="C134" s="6">
        <f t="shared" si="48"/>
        <v>0.1875</v>
      </c>
      <c r="D134" s="6">
        <f>B134*C134</f>
        <v>1.875</v>
      </c>
      <c r="E134" s="57">
        <f>E133</f>
        <v>625</v>
      </c>
      <c r="F134" s="9">
        <f t="shared" si="49"/>
        <v>1171.875</v>
      </c>
      <c r="G134" s="57">
        <f>G133</f>
        <v>560</v>
      </c>
      <c r="H134" s="9">
        <f t="shared" si="50"/>
        <v>1050</v>
      </c>
      <c r="I134" s="57">
        <f>I133</f>
        <v>500</v>
      </c>
      <c r="J134" s="9">
        <f t="shared" si="51"/>
        <v>937.5</v>
      </c>
      <c r="K134" s="57">
        <f>K133</f>
        <v>360</v>
      </c>
      <c r="L134" s="9">
        <f t="shared" si="52"/>
        <v>675</v>
      </c>
      <c r="M134" s="19"/>
      <c r="N134" s="19"/>
      <c r="P134" s="61"/>
      <c r="R134" s="61"/>
      <c r="T134" s="61"/>
      <c r="V134" s="61"/>
      <c r="X134" s="61"/>
    </row>
    <row r="135" spans="1:24" ht="20.25" x14ac:dyDescent="0.25">
      <c r="A135" s="41">
        <v>2</v>
      </c>
      <c r="B135" s="5">
        <v>10</v>
      </c>
      <c r="C135" s="6">
        <f t="shared" si="48"/>
        <v>0.15</v>
      </c>
      <c r="D135" s="6">
        <f>B135*C135</f>
        <v>1.5</v>
      </c>
      <c r="E135" s="57">
        <f>E134</f>
        <v>625</v>
      </c>
      <c r="F135" s="9">
        <f t="shared" si="49"/>
        <v>937.5</v>
      </c>
      <c r="G135" s="57">
        <f>G134</f>
        <v>560</v>
      </c>
      <c r="H135" s="9">
        <f t="shared" si="50"/>
        <v>840</v>
      </c>
      <c r="I135" s="57">
        <f>I134</f>
        <v>500</v>
      </c>
      <c r="J135" s="9">
        <f t="shared" si="51"/>
        <v>750</v>
      </c>
      <c r="K135" s="57">
        <f>K134</f>
        <v>360</v>
      </c>
      <c r="L135" s="9">
        <f t="shared" si="52"/>
        <v>540</v>
      </c>
      <c r="M135" s="19"/>
      <c r="N135" s="19"/>
      <c r="P135" s="61"/>
      <c r="R135" s="61"/>
      <c r="T135" s="61"/>
      <c r="V135" s="61"/>
      <c r="X135" s="61"/>
    </row>
    <row r="136" spans="1:24" ht="20.25" x14ac:dyDescent="0.25">
      <c r="A136" s="79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1"/>
      <c r="M136" s="19"/>
      <c r="N136" s="19"/>
      <c r="P136" s="61"/>
    </row>
    <row r="137" spans="1:24" ht="20.25" x14ac:dyDescent="0.25">
      <c r="A137" s="41">
        <v>1.8</v>
      </c>
      <c r="B137" s="5">
        <v>10</v>
      </c>
      <c r="C137" s="6">
        <f>0.075*A137</f>
        <v>0.13500000000000001</v>
      </c>
      <c r="D137" s="6">
        <f>B137*C137</f>
        <v>1.35</v>
      </c>
      <c r="E137" s="44">
        <v>240</v>
      </c>
      <c r="F137" s="45">
        <f>E137*D137</f>
        <v>324</v>
      </c>
      <c r="G137" s="83"/>
      <c r="H137" s="67"/>
      <c r="I137" s="67"/>
      <c r="J137" s="67"/>
      <c r="K137" s="67"/>
      <c r="L137" s="68"/>
      <c r="M137" s="19"/>
      <c r="N137" s="19"/>
      <c r="P137" s="61"/>
    </row>
    <row r="138" spans="1:24" ht="20.25" x14ac:dyDescent="0.25">
      <c r="A138" s="41">
        <v>1.5</v>
      </c>
      <c r="B138" s="5">
        <v>10</v>
      </c>
      <c r="C138" s="6">
        <f>0.075*A138</f>
        <v>0.11249999999999999</v>
      </c>
      <c r="D138" s="6">
        <f>B138*C138</f>
        <v>1.125</v>
      </c>
      <c r="E138" s="44">
        <f>E137</f>
        <v>240</v>
      </c>
      <c r="F138" s="45">
        <f>E138*D138</f>
        <v>270</v>
      </c>
      <c r="G138" s="84"/>
      <c r="H138" s="69"/>
      <c r="I138" s="69"/>
      <c r="J138" s="69"/>
      <c r="K138" s="69"/>
      <c r="L138" s="70"/>
      <c r="M138" s="19"/>
      <c r="N138" s="19"/>
      <c r="P138" s="61"/>
    </row>
    <row r="139" spans="1:24" ht="20.25" x14ac:dyDescent="0.25">
      <c r="A139" s="41">
        <v>1</v>
      </c>
      <c r="B139" s="5">
        <v>10</v>
      </c>
      <c r="C139" s="6">
        <f>0.075*A139</f>
        <v>7.4999999999999997E-2</v>
      </c>
      <c r="D139" s="6">
        <f>B139*C139</f>
        <v>0.75</v>
      </c>
      <c r="E139" s="44">
        <f>E138</f>
        <v>240</v>
      </c>
      <c r="F139" s="45">
        <f>E139*D139</f>
        <v>180</v>
      </c>
      <c r="G139" s="85"/>
      <c r="H139" s="71"/>
      <c r="I139" s="71"/>
      <c r="J139" s="71"/>
      <c r="K139" s="71"/>
      <c r="L139" s="72"/>
      <c r="M139" s="19"/>
      <c r="N139" s="19"/>
      <c r="P139" s="61"/>
    </row>
    <row r="140" spans="1:24" ht="20.25" x14ac:dyDescent="0.25">
      <c r="A140" s="10"/>
      <c r="B140" s="11"/>
      <c r="C140" s="12"/>
      <c r="D140" s="12"/>
      <c r="E140" s="47"/>
      <c r="F140" s="48"/>
      <c r="G140" s="14"/>
      <c r="H140" s="14"/>
      <c r="I140" s="14"/>
      <c r="J140" s="14"/>
      <c r="K140" s="14"/>
      <c r="L140" s="14"/>
      <c r="M140" s="19"/>
      <c r="N140" s="19"/>
    </row>
    <row r="141" spans="1:24" ht="20.25" x14ac:dyDescent="0.25">
      <c r="A141" s="10"/>
      <c r="B141" s="11"/>
      <c r="C141" s="12"/>
      <c r="D141" s="12"/>
      <c r="E141" s="47"/>
      <c r="F141" s="48"/>
      <c r="G141" s="14"/>
      <c r="H141" s="14"/>
      <c r="I141" s="14"/>
      <c r="J141" s="14"/>
      <c r="K141" s="14"/>
      <c r="L141" s="14"/>
      <c r="M141" s="19"/>
      <c r="N141" s="19"/>
    </row>
    <row r="142" spans="1:24" ht="25.5" x14ac:dyDescent="0.25">
      <c r="A142" s="82" t="s">
        <v>66</v>
      </c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19"/>
      <c r="N142" s="19"/>
    </row>
    <row r="143" spans="1:24" ht="19.5" x14ac:dyDescent="0.35">
      <c r="A143" s="76" t="s">
        <v>2</v>
      </c>
      <c r="B143" s="77" t="s">
        <v>3</v>
      </c>
      <c r="C143" s="77" t="s">
        <v>4</v>
      </c>
      <c r="D143" s="77" t="s">
        <v>5</v>
      </c>
      <c r="E143" s="78" t="s">
        <v>13</v>
      </c>
      <c r="F143" s="78"/>
      <c r="G143" s="78" t="s">
        <v>14</v>
      </c>
      <c r="H143" s="78"/>
      <c r="I143" s="78" t="s">
        <v>15</v>
      </c>
      <c r="J143" s="78"/>
      <c r="K143" s="78" t="s">
        <v>16</v>
      </c>
      <c r="L143" s="78"/>
      <c r="M143" s="19"/>
      <c r="N143" s="19"/>
    </row>
    <row r="144" spans="1:24" x14ac:dyDescent="0.25">
      <c r="A144" s="76"/>
      <c r="B144" s="77"/>
      <c r="C144" s="77"/>
      <c r="D144" s="77"/>
      <c r="E144" s="3" t="s">
        <v>11</v>
      </c>
      <c r="F144" s="3" t="s">
        <v>12</v>
      </c>
      <c r="G144" s="3">
        <v>1390</v>
      </c>
      <c r="H144" s="3" t="s">
        <v>12</v>
      </c>
      <c r="I144" s="3" t="s">
        <v>11</v>
      </c>
      <c r="J144" s="3" t="s">
        <v>12</v>
      </c>
      <c r="K144" s="3" t="s">
        <v>11</v>
      </c>
      <c r="L144" s="3" t="s">
        <v>12</v>
      </c>
      <c r="M144" s="19"/>
      <c r="N144" s="19"/>
    </row>
    <row r="145" spans="1:22" ht="20.25" x14ac:dyDescent="0.25">
      <c r="A145" s="39">
        <v>4</v>
      </c>
      <c r="B145" s="5">
        <v>8</v>
      </c>
      <c r="C145" s="6">
        <f t="shared" ref="C145:C150" si="53">0.13*A145</f>
        <v>0.52</v>
      </c>
      <c r="D145" s="6">
        <f t="shared" ref="D145:D150" si="54">B145*C145</f>
        <v>4.16</v>
      </c>
      <c r="E145" s="59">
        <v>640</v>
      </c>
      <c r="F145" s="9">
        <f t="shared" ref="F145:F150" si="55">E145*D145</f>
        <v>2662.4</v>
      </c>
      <c r="G145" s="59">
        <v>580</v>
      </c>
      <c r="H145" s="9">
        <f t="shared" ref="H145:H150" si="56">G145*D145</f>
        <v>2412.8000000000002</v>
      </c>
      <c r="I145" s="59">
        <v>520</v>
      </c>
      <c r="J145" s="9">
        <f t="shared" ref="J145:J150" si="57">I145*D145</f>
        <v>2163.2000000000003</v>
      </c>
      <c r="K145" s="59">
        <v>460</v>
      </c>
      <c r="L145" s="9">
        <f t="shared" ref="L145:L150" si="58">K145*D145</f>
        <v>1913.6000000000001</v>
      </c>
      <c r="M145" s="19"/>
      <c r="N145" s="19"/>
      <c r="P145" s="61"/>
      <c r="R145" s="61"/>
      <c r="T145" s="61"/>
    </row>
    <row r="146" spans="1:22" ht="20.25" x14ac:dyDescent="0.25">
      <c r="A146" s="39">
        <v>3.5</v>
      </c>
      <c r="B146" s="5">
        <v>8</v>
      </c>
      <c r="C146" s="6">
        <f t="shared" si="53"/>
        <v>0.45500000000000002</v>
      </c>
      <c r="D146" s="6">
        <f t="shared" si="54"/>
        <v>3.64</v>
      </c>
      <c r="E146" s="59">
        <f>E145</f>
        <v>640</v>
      </c>
      <c r="F146" s="9">
        <f t="shared" si="55"/>
        <v>2329.6</v>
      </c>
      <c r="G146" s="59">
        <f>G145</f>
        <v>580</v>
      </c>
      <c r="H146" s="9">
        <f t="shared" si="56"/>
        <v>2111.2000000000003</v>
      </c>
      <c r="I146" s="59">
        <f>I145</f>
        <v>520</v>
      </c>
      <c r="J146" s="9">
        <f t="shared" si="57"/>
        <v>1892.8</v>
      </c>
      <c r="K146" s="59">
        <f>K145</f>
        <v>460</v>
      </c>
      <c r="L146" s="9">
        <f t="shared" si="58"/>
        <v>1674.4</v>
      </c>
      <c r="M146" s="19"/>
      <c r="N146" s="19"/>
      <c r="P146" s="61"/>
      <c r="R146" s="61"/>
      <c r="T146" s="61"/>
      <c r="V146" s="61"/>
    </row>
    <row r="147" spans="1:22" ht="20.25" x14ac:dyDescent="0.25">
      <c r="A147" s="58">
        <v>3</v>
      </c>
      <c r="B147" s="5">
        <v>8</v>
      </c>
      <c r="C147" s="6">
        <f t="shared" si="53"/>
        <v>0.39</v>
      </c>
      <c r="D147" s="6">
        <f t="shared" si="54"/>
        <v>3.12</v>
      </c>
      <c r="E147" s="59">
        <f>E146</f>
        <v>640</v>
      </c>
      <c r="F147" s="9">
        <f t="shared" si="55"/>
        <v>1996.8000000000002</v>
      </c>
      <c r="G147" s="59">
        <f>G146</f>
        <v>580</v>
      </c>
      <c r="H147" s="9">
        <f t="shared" si="56"/>
        <v>1809.6000000000001</v>
      </c>
      <c r="I147" s="59">
        <f>I146</f>
        <v>520</v>
      </c>
      <c r="J147" s="9">
        <f t="shared" si="57"/>
        <v>1622.4</v>
      </c>
      <c r="K147" s="59">
        <f>K146</f>
        <v>460</v>
      </c>
      <c r="L147" s="9">
        <f t="shared" si="58"/>
        <v>1435.2</v>
      </c>
      <c r="M147" s="19"/>
      <c r="N147" s="19"/>
      <c r="P147" s="61"/>
      <c r="R147" s="61"/>
      <c r="T147" s="61"/>
      <c r="V147" s="61"/>
    </row>
    <row r="148" spans="1:22" ht="20.25" x14ac:dyDescent="0.25">
      <c r="A148" s="58">
        <v>2.75</v>
      </c>
      <c r="B148" s="5">
        <v>8</v>
      </c>
      <c r="C148" s="6">
        <f t="shared" si="53"/>
        <v>0.35750000000000004</v>
      </c>
      <c r="D148" s="6">
        <f t="shared" si="54"/>
        <v>2.8600000000000003</v>
      </c>
      <c r="E148" s="59">
        <f>E147</f>
        <v>640</v>
      </c>
      <c r="F148" s="9">
        <f t="shared" si="55"/>
        <v>1830.4</v>
      </c>
      <c r="G148" s="59">
        <f>G147</f>
        <v>580</v>
      </c>
      <c r="H148" s="9">
        <f t="shared" si="56"/>
        <v>1658.8000000000002</v>
      </c>
      <c r="I148" s="59">
        <f>I147</f>
        <v>520</v>
      </c>
      <c r="J148" s="9">
        <f t="shared" si="57"/>
        <v>1487.2000000000003</v>
      </c>
      <c r="K148" s="59">
        <f>K147</f>
        <v>460</v>
      </c>
      <c r="L148" s="9">
        <f t="shared" si="58"/>
        <v>1315.6000000000001</v>
      </c>
      <c r="M148" s="19"/>
      <c r="N148" s="19"/>
      <c r="P148" s="61"/>
      <c r="R148" s="61"/>
      <c r="T148" s="61"/>
      <c r="V148" s="61"/>
    </row>
    <row r="149" spans="1:22" ht="20.25" x14ac:dyDescent="0.25">
      <c r="A149" s="58">
        <v>2.5</v>
      </c>
      <c r="B149" s="5">
        <v>8</v>
      </c>
      <c r="C149" s="6">
        <f t="shared" si="53"/>
        <v>0.32500000000000001</v>
      </c>
      <c r="D149" s="6">
        <f t="shared" si="54"/>
        <v>2.6</v>
      </c>
      <c r="E149" s="59">
        <f>E148</f>
        <v>640</v>
      </c>
      <c r="F149" s="9">
        <f t="shared" si="55"/>
        <v>1664</v>
      </c>
      <c r="G149" s="59">
        <f>G148</f>
        <v>580</v>
      </c>
      <c r="H149" s="9">
        <f t="shared" si="56"/>
        <v>1508</v>
      </c>
      <c r="I149" s="59">
        <f>I148</f>
        <v>520</v>
      </c>
      <c r="J149" s="9">
        <f t="shared" si="57"/>
        <v>1352</v>
      </c>
      <c r="K149" s="59">
        <f>K148</f>
        <v>460</v>
      </c>
      <c r="L149" s="9">
        <f t="shared" si="58"/>
        <v>1196</v>
      </c>
      <c r="M149" s="19"/>
      <c r="N149" s="19"/>
      <c r="P149" s="61"/>
      <c r="R149" s="61"/>
      <c r="T149" s="61"/>
      <c r="V149" s="61"/>
    </row>
    <row r="150" spans="1:22" ht="20.25" x14ac:dyDescent="0.25">
      <c r="A150" s="58">
        <v>2</v>
      </c>
      <c r="B150" s="5">
        <v>8</v>
      </c>
      <c r="C150" s="6">
        <f t="shared" si="53"/>
        <v>0.26</v>
      </c>
      <c r="D150" s="6">
        <f t="shared" si="54"/>
        <v>2.08</v>
      </c>
      <c r="E150" s="59">
        <f>E149</f>
        <v>640</v>
      </c>
      <c r="F150" s="9">
        <f t="shared" si="55"/>
        <v>1331.2</v>
      </c>
      <c r="G150" s="59">
        <f>G149</f>
        <v>580</v>
      </c>
      <c r="H150" s="9">
        <f t="shared" si="56"/>
        <v>1206.4000000000001</v>
      </c>
      <c r="I150" s="59">
        <f>I149</f>
        <v>520</v>
      </c>
      <c r="J150" s="9">
        <f t="shared" si="57"/>
        <v>1081.6000000000001</v>
      </c>
      <c r="K150" s="59">
        <f>K149</f>
        <v>460</v>
      </c>
      <c r="L150" s="9">
        <f t="shared" si="58"/>
        <v>956.80000000000007</v>
      </c>
      <c r="M150" s="19"/>
      <c r="N150" s="19"/>
      <c r="P150" s="61"/>
      <c r="R150" s="61"/>
      <c r="T150" s="61"/>
      <c r="V150" s="61"/>
    </row>
    <row r="151" spans="1:22" ht="18.75" x14ac:dyDescent="0.25">
      <c r="A151" s="64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6"/>
      <c r="M151" s="19"/>
      <c r="N151" s="19"/>
      <c r="P151" s="61"/>
    </row>
    <row r="152" spans="1:22" ht="20.25" x14ac:dyDescent="0.25">
      <c r="A152" s="58">
        <v>1.8</v>
      </c>
      <c r="B152" s="5">
        <v>8</v>
      </c>
      <c r="C152" s="6">
        <f>0.13*A152</f>
        <v>0.23400000000000001</v>
      </c>
      <c r="D152" s="6">
        <f>B152*C152</f>
        <v>1.8720000000000001</v>
      </c>
      <c r="E152" s="44">
        <v>440</v>
      </c>
      <c r="F152" s="45">
        <f>E152*D152</f>
        <v>823.68000000000006</v>
      </c>
      <c r="G152" s="67"/>
      <c r="H152" s="67"/>
      <c r="I152" s="67"/>
      <c r="J152" s="67"/>
      <c r="K152" s="67"/>
      <c r="L152" s="68"/>
      <c r="M152" s="19"/>
      <c r="N152" s="19"/>
      <c r="P152" s="61"/>
    </row>
    <row r="153" spans="1:22" ht="20.25" x14ac:dyDescent="0.25">
      <c r="A153" s="58">
        <v>1.5</v>
      </c>
      <c r="B153" s="5">
        <v>8</v>
      </c>
      <c r="C153" s="6">
        <f>0.13*A153</f>
        <v>0.19500000000000001</v>
      </c>
      <c r="D153" s="6">
        <f>B153*C153</f>
        <v>1.56</v>
      </c>
      <c r="E153" s="44">
        <f>E152</f>
        <v>440</v>
      </c>
      <c r="F153" s="45">
        <f>E153*D153</f>
        <v>686.4</v>
      </c>
      <c r="G153" s="69"/>
      <c r="H153" s="69"/>
      <c r="I153" s="69"/>
      <c r="J153" s="69"/>
      <c r="K153" s="69"/>
      <c r="L153" s="70"/>
      <c r="M153" s="19"/>
      <c r="N153" s="19"/>
    </row>
    <row r="154" spans="1:22" ht="20.25" x14ac:dyDescent="0.25">
      <c r="A154" s="58">
        <v>1</v>
      </c>
      <c r="B154" s="5">
        <v>8</v>
      </c>
      <c r="C154" s="6">
        <f>0.13*A154</f>
        <v>0.13</v>
      </c>
      <c r="D154" s="6">
        <f>B154*C154</f>
        <v>1.04</v>
      </c>
      <c r="E154" s="44">
        <f>E153</f>
        <v>440</v>
      </c>
      <c r="F154" s="45">
        <f>E154*D154</f>
        <v>457.6</v>
      </c>
      <c r="G154" s="71"/>
      <c r="H154" s="71"/>
      <c r="I154" s="71"/>
      <c r="J154" s="71"/>
      <c r="K154" s="71"/>
      <c r="L154" s="72"/>
      <c r="M154" s="19"/>
      <c r="N154" s="19"/>
    </row>
    <row r="155" spans="1:22" ht="20.25" x14ac:dyDescent="0.25">
      <c r="A155" s="10"/>
      <c r="B155" s="11"/>
      <c r="C155" s="12"/>
      <c r="D155" s="12"/>
      <c r="E155" s="47"/>
      <c r="F155" s="48"/>
      <c r="G155" s="14"/>
      <c r="H155" s="14"/>
      <c r="I155" s="14"/>
      <c r="J155" s="14"/>
      <c r="K155" s="14"/>
      <c r="L155" s="14"/>
      <c r="M155" s="19"/>
      <c r="N155" s="19"/>
    </row>
    <row r="156" spans="1:22" x14ac:dyDescent="0.25">
      <c r="A156" s="37"/>
      <c r="B156" s="37"/>
      <c r="C156" s="37"/>
      <c r="D156" s="37"/>
      <c r="E156" s="38"/>
      <c r="F156" s="38"/>
      <c r="G156" s="38"/>
      <c r="H156" s="38"/>
      <c r="I156" s="38"/>
      <c r="J156" s="38"/>
      <c r="K156" s="38"/>
      <c r="L156" s="38"/>
      <c r="M156" s="19"/>
      <c r="N156" s="19"/>
    </row>
    <row r="157" spans="1:22" ht="25.5" customHeight="1" x14ac:dyDescent="0.25">
      <c r="A157" s="112" t="s">
        <v>19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6"/>
      <c r="N157" s="16"/>
    </row>
    <row r="158" spans="1:22" ht="25.5" customHeight="1" x14ac:dyDescent="0.25">
      <c r="A158" s="117" t="s">
        <v>20</v>
      </c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7"/>
      <c r="N158" s="17"/>
    </row>
    <row r="159" spans="1:22" ht="19.5" customHeight="1" x14ac:dyDescent="0.35">
      <c r="A159" s="115" t="s">
        <v>2</v>
      </c>
      <c r="B159" s="113" t="s">
        <v>3</v>
      </c>
      <c r="C159" s="113" t="s">
        <v>4</v>
      </c>
      <c r="D159" s="113" t="s">
        <v>5</v>
      </c>
      <c r="E159" s="110" t="s">
        <v>21</v>
      </c>
      <c r="F159" s="111"/>
      <c r="G159" s="110" t="s">
        <v>14</v>
      </c>
      <c r="H159" s="111"/>
      <c r="I159" s="110" t="s">
        <v>15</v>
      </c>
      <c r="J159" s="111"/>
      <c r="K159" s="110" t="s">
        <v>16</v>
      </c>
      <c r="L159" s="111"/>
      <c r="M159" s="18"/>
      <c r="N159" s="18"/>
    </row>
    <row r="160" spans="1:22" ht="18.75" customHeight="1" x14ac:dyDescent="0.3">
      <c r="A160" s="116"/>
      <c r="B160" s="114"/>
      <c r="C160" s="114"/>
      <c r="D160" s="114"/>
      <c r="E160" s="3" t="s">
        <v>11</v>
      </c>
      <c r="F160" s="3" t="s">
        <v>12</v>
      </c>
      <c r="G160" s="3" t="s">
        <v>11</v>
      </c>
      <c r="H160" s="3" t="s">
        <v>12</v>
      </c>
      <c r="I160" s="3" t="s">
        <v>11</v>
      </c>
      <c r="J160" s="3" t="s">
        <v>12</v>
      </c>
      <c r="K160" s="3" t="s">
        <v>11</v>
      </c>
      <c r="L160" s="3" t="s">
        <v>12</v>
      </c>
      <c r="M160" s="18"/>
      <c r="N160" s="18"/>
    </row>
    <row r="161" spans="1:22" ht="20.25" x14ac:dyDescent="0.25">
      <c r="A161" s="4">
        <v>4</v>
      </c>
      <c r="B161" s="5">
        <v>6</v>
      </c>
      <c r="C161" s="6">
        <f>0.135*A161</f>
        <v>0.54</v>
      </c>
      <c r="D161" s="6">
        <f t="shared" ref="D161:D166" si="59">B161*C161</f>
        <v>3.24</v>
      </c>
      <c r="E161" s="7">
        <v>600</v>
      </c>
      <c r="F161" s="8">
        <f t="shared" ref="F161:F166" si="60">E161*D161</f>
        <v>1944.0000000000002</v>
      </c>
      <c r="G161" s="7">
        <v>560</v>
      </c>
      <c r="H161" s="8">
        <f t="shared" ref="H161:H166" si="61">G161*D161</f>
        <v>1814.4</v>
      </c>
      <c r="I161" s="7">
        <v>515</v>
      </c>
      <c r="J161" s="8">
        <f t="shared" ref="J161:J166" si="62">I161*D161</f>
        <v>1668.6000000000001</v>
      </c>
      <c r="K161" s="7">
        <v>425</v>
      </c>
      <c r="L161" s="8">
        <f t="shared" ref="L161:L166" si="63">K161*D161</f>
        <v>1377</v>
      </c>
      <c r="M161" s="19"/>
      <c r="N161" s="19"/>
      <c r="O161" s="61"/>
      <c r="P161" s="61"/>
      <c r="R161" s="61"/>
      <c r="T161" s="61"/>
    </row>
    <row r="162" spans="1:22" ht="20.25" x14ac:dyDescent="0.25">
      <c r="A162" s="4">
        <v>3.5</v>
      </c>
      <c r="B162" s="5">
        <v>6</v>
      </c>
      <c r="C162" s="6">
        <f t="shared" ref="C162:C170" si="64">0.135*A162</f>
        <v>0.47250000000000003</v>
      </c>
      <c r="D162" s="6">
        <f t="shared" si="59"/>
        <v>2.835</v>
      </c>
      <c r="E162" s="54">
        <f>E161</f>
        <v>600</v>
      </c>
      <c r="F162" s="8">
        <f t="shared" si="60"/>
        <v>1701</v>
      </c>
      <c r="G162" s="7">
        <f>G161</f>
        <v>560</v>
      </c>
      <c r="H162" s="8">
        <f t="shared" si="61"/>
        <v>1587.6</v>
      </c>
      <c r="I162" s="7">
        <f>I161</f>
        <v>515</v>
      </c>
      <c r="J162" s="8">
        <f t="shared" si="62"/>
        <v>1460.0250000000001</v>
      </c>
      <c r="K162" s="7">
        <f>K161</f>
        <v>425</v>
      </c>
      <c r="L162" s="8">
        <f t="shared" si="63"/>
        <v>1204.875</v>
      </c>
      <c r="M162" s="19"/>
      <c r="N162" s="19"/>
      <c r="P162" s="61"/>
      <c r="R162" s="61"/>
      <c r="T162" s="61"/>
      <c r="V162" s="61"/>
    </row>
    <row r="163" spans="1:22" ht="20.25" x14ac:dyDescent="0.25">
      <c r="A163" s="4">
        <v>3</v>
      </c>
      <c r="B163" s="5">
        <v>6</v>
      </c>
      <c r="C163" s="6">
        <f t="shared" si="64"/>
        <v>0.40500000000000003</v>
      </c>
      <c r="D163" s="6">
        <f t="shared" si="59"/>
        <v>2.4300000000000002</v>
      </c>
      <c r="E163" s="57">
        <f>E162</f>
        <v>600</v>
      </c>
      <c r="F163" s="8">
        <f t="shared" si="60"/>
        <v>1458</v>
      </c>
      <c r="G163" s="7">
        <f>G162</f>
        <v>560</v>
      </c>
      <c r="H163" s="8">
        <f t="shared" si="61"/>
        <v>1360.8000000000002</v>
      </c>
      <c r="I163" s="7">
        <f>I162</f>
        <v>515</v>
      </c>
      <c r="J163" s="8">
        <f t="shared" si="62"/>
        <v>1251.45</v>
      </c>
      <c r="K163" s="7">
        <f>K162</f>
        <v>425</v>
      </c>
      <c r="L163" s="8">
        <f t="shared" si="63"/>
        <v>1032.75</v>
      </c>
      <c r="M163" s="19"/>
      <c r="N163" s="19"/>
      <c r="P163" s="61"/>
      <c r="R163" s="61"/>
      <c r="T163" s="61"/>
      <c r="V163" s="61"/>
    </row>
    <row r="164" spans="1:22" ht="20.25" x14ac:dyDescent="0.25">
      <c r="A164" s="4">
        <v>2.75</v>
      </c>
      <c r="B164" s="5">
        <v>6</v>
      </c>
      <c r="C164" s="6">
        <f t="shared" si="64"/>
        <v>0.37125000000000002</v>
      </c>
      <c r="D164" s="6">
        <f t="shared" si="59"/>
        <v>2.2275</v>
      </c>
      <c r="E164" s="57">
        <f>E163</f>
        <v>600</v>
      </c>
      <c r="F164" s="8">
        <f t="shared" si="60"/>
        <v>1336.5</v>
      </c>
      <c r="G164" s="7">
        <f>G163</f>
        <v>560</v>
      </c>
      <c r="H164" s="8">
        <f t="shared" si="61"/>
        <v>1247.4000000000001</v>
      </c>
      <c r="I164" s="7">
        <f>I163</f>
        <v>515</v>
      </c>
      <c r="J164" s="8">
        <f t="shared" si="62"/>
        <v>1147.1624999999999</v>
      </c>
      <c r="K164" s="7">
        <f>K163</f>
        <v>425</v>
      </c>
      <c r="L164" s="8">
        <f t="shared" si="63"/>
        <v>946.6875</v>
      </c>
      <c r="M164" s="19"/>
      <c r="N164" s="19"/>
      <c r="P164" s="61"/>
      <c r="R164" s="61"/>
      <c r="T164" s="61"/>
      <c r="V164" s="61"/>
    </row>
    <row r="165" spans="1:22" ht="20.25" x14ac:dyDescent="0.25">
      <c r="A165" s="4">
        <v>2.5</v>
      </c>
      <c r="B165" s="5">
        <v>6</v>
      </c>
      <c r="C165" s="6">
        <f t="shared" si="64"/>
        <v>0.33750000000000002</v>
      </c>
      <c r="D165" s="6">
        <f t="shared" si="59"/>
        <v>2.0250000000000004</v>
      </c>
      <c r="E165" s="57">
        <f>E164</f>
        <v>600</v>
      </c>
      <c r="F165" s="8">
        <f t="shared" si="60"/>
        <v>1215.0000000000002</v>
      </c>
      <c r="G165" s="7">
        <f>G163</f>
        <v>560</v>
      </c>
      <c r="H165" s="8">
        <f t="shared" si="61"/>
        <v>1134.0000000000002</v>
      </c>
      <c r="I165" s="7">
        <f>I163</f>
        <v>515</v>
      </c>
      <c r="J165" s="8">
        <f t="shared" si="62"/>
        <v>1042.8750000000002</v>
      </c>
      <c r="K165" s="7">
        <f>K163</f>
        <v>425</v>
      </c>
      <c r="L165" s="8">
        <f t="shared" si="63"/>
        <v>860.62500000000011</v>
      </c>
      <c r="M165" s="19"/>
      <c r="N165" s="19"/>
      <c r="P165" s="61"/>
      <c r="R165" s="61"/>
      <c r="T165" s="61"/>
      <c r="V165" s="61"/>
    </row>
    <row r="166" spans="1:22" ht="20.25" x14ac:dyDescent="0.25">
      <c r="A166" s="4">
        <v>2</v>
      </c>
      <c r="B166" s="5">
        <v>6</v>
      </c>
      <c r="C166" s="6">
        <f t="shared" si="64"/>
        <v>0.27</v>
      </c>
      <c r="D166" s="6">
        <f t="shared" si="59"/>
        <v>1.62</v>
      </c>
      <c r="E166" s="57">
        <f>E165</f>
        <v>600</v>
      </c>
      <c r="F166" s="8">
        <f t="shared" si="60"/>
        <v>972.00000000000011</v>
      </c>
      <c r="G166" s="33">
        <f>G165</f>
        <v>560</v>
      </c>
      <c r="H166" s="8">
        <f t="shared" si="61"/>
        <v>907.2</v>
      </c>
      <c r="I166" s="33">
        <f>I165</f>
        <v>515</v>
      </c>
      <c r="J166" s="8">
        <f t="shared" si="62"/>
        <v>834.30000000000007</v>
      </c>
      <c r="K166" s="33">
        <f>K165</f>
        <v>425</v>
      </c>
      <c r="L166" s="8">
        <f t="shared" si="63"/>
        <v>688.5</v>
      </c>
      <c r="M166" s="19"/>
      <c r="N166" s="19"/>
      <c r="P166" s="61"/>
      <c r="R166" s="61"/>
      <c r="T166" s="61"/>
      <c r="V166" s="61"/>
    </row>
    <row r="167" spans="1:22" ht="11.25" customHeight="1" x14ac:dyDescent="0.25">
      <c r="A167" s="79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1"/>
      <c r="M167" s="19"/>
      <c r="N167" s="19"/>
      <c r="P167" s="61"/>
    </row>
    <row r="168" spans="1:22" ht="20.25" x14ac:dyDescent="0.25">
      <c r="A168" s="4">
        <v>1.8</v>
      </c>
      <c r="B168" s="5">
        <v>6</v>
      </c>
      <c r="C168" s="6">
        <f t="shared" si="64"/>
        <v>0.24300000000000002</v>
      </c>
      <c r="D168" s="6">
        <f>B168*C168</f>
        <v>1.4580000000000002</v>
      </c>
      <c r="E168" s="44">
        <v>360</v>
      </c>
      <c r="F168" s="45">
        <f>E168*D168</f>
        <v>524.88000000000011</v>
      </c>
      <c r="G168" s="83"/>
      <c r="H168" s="67"/>
      <c r="I168" s="67"/>
      <c r="J168" s="67"/>
      <c r="K168" s="67"/>
      <c r="L168" s="68"/>
      <c r="M168" s="19"/>
      <c r="N168" s="19"/>
      <c r="O168" s="61"/>
      <c r="P168" s="61"/>
    </row>
    <row r="169" spans="1:22" ht="20.25" x14ac:dyDescent="0.25">
      <c r="A169" s="4">
        <v>1.5</v>
      </c>
      <c r="B169" s="5">
        <v>6</v>
      </c>
      <c r="C169" s="6">
        <f>0.135*A169</f>
        <v>0.20250000000000001</v>
      </c>
      <c r="D169" s="6">
        <f>B169*C169</f>
        <v>1.2150000000000001</v>
      </c>
      <c r="E169" s="44">
        <f>E168</f>
        <v>360</v>
      </c>
      <c r="F169" s="45">
        <f>E169*D169</f>
        <v>437.40000000000003</v>
      </c>
      <c r="G169" s="84"/>
      <c r="H169" s="69"/>
      <c r="I169" s="69"/>
      <c r="J169" s="69"/>
      <c r="K169" s="69"/>
      <c r="L169" s="70"/>
      <c r="M169" s="19"/>
      <c r="N169" s="19"/>
    </row>
    <row r="170" spans="1:22" ht="20.25" x14ac:dyDescent="0.25">
      <c r="A170" s="4">
        <v>1</v>
      </c>
      <c r="B170" s="5">
        <v>6</v>
      </c>
      <c r="C170" s="6">
        <f t="shared" si="64"/>
        <v>0.13500000000000001</v>
      </c>
      <c r="D170" s="6">
        <f>B170*C170</f>
        <v>0.81</v>
      </c>
      <c r="E170" s="44">
        <f>E168</f>
        <v>360</v>
      </c>
      <c r="F170" s="45">
        <f>E170*D170</f>
        <v>291.60000000000002</v>
      </c>
      <c r="G170" s="85"/>
      <c r="H170" s="71"/>
      <c r="I170" s="71"/>
      <c r="J170" s="71"/>
      <c r="K170" s="71"/>
      <c r="L170" s="72"/>
      <c r="M170" s="19"/>
      <c r="N170" s="19"/>
    </row>
    <row r="171" spans="1:22" ht="20.25" x14ac:dyDescent="0.25">
      <c r="A171" s="10"/>
      <c r="B171" s="11"/>
      <c r="C171" s="12"/>
      <c r="D171" s="12"/>
      <c r="E171" s="14"/>
      <c r="F171" s="14"/>
      <c r="G171" s="14"/>
      <c r="H171" s="14"/>
      <c r="I171" s="14"/>
      <c r="J171" s="14"/>
      <c r="K171" s="14"/>
      <c r="L171" s="14"/>
      <c r="M171" s="19"/>
      <c r="N171" s="19"/>
    </row>
    <row r="172" spans="1:22" ht="25.5" hidden="1" x14ac:dyDescent="0.25">
      <c r="A172" s="118" t="s">
        <v>22</v>
      </c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7"/>
      <c r="N172" s="17"/>
    </row>
    <row r="173" spans="1:22" ht="19.5" hidden="1" x14ac:dyDescent="0.35">
      <c r="A173" s="76" t="s">
        <v>2</v>
      </c>
      <c r="B173" s="77" t="s">
        <v>3</v>
      </c>
      <c r="C173" s="77" t="s">
        <v>4</v>
      </c>
      <c r="D173" s="77" t="s">
        <v>5</v>
      </c>
      <c r="E173" s="78" t="s">
        <v>13</v>
      </c>
      <c r="F173" s="78"/>
      <c r="G173" s="78" t="s">
        <v>14</v>
      </c>
      <c r="H173" s="78"/>
      <c r="I173" s="78" t="s">
        <v>15</v>
      </c>
      <c r="J173" s="78"/>
      <c r="K173" s="78" t="s">
        <v>16</v>
      </c>
      <c r="L173" s="78"/>
      <c r="M173" s="18"/>
      <c r="N173" s="18"/>
    </row>
    <row r="174" spans="1:22" ht="18.75" hidden="1" x14ac:dyDescent="0.3">
      <c r="A174" s="76"/>
      <c r="B174" s="77"/>
      <c r="C174" s="77"/>
      <c r="D174" s="77"/>
      <c r="E174" s="3" t="s">
        <v>11</v>
      </c>
      <c r="F174" s="3" t="s">
        <v>12</v>
      </c>
      <c r="G174" s="3" t="s">
        <v>11</v>
      </c>
      <c r="H174" s="3" t="s">
        <v>12</v>
      </c>
      <c r="I174" s="3" t="s">
        <v>11</v>
      </c>
      <c r="J174" s="3" t="s">
        <v>12</v>
      </c>
      <c r="K174" s="3" t="s">
        <v>11</v>
      </c>
      <c r="L174" s="3" t="s">
        <v>12</v>
      </c>
      <c r="M174" s="18"/>
      <c r="N174" s="18"/>
    </row>
    <row r="175" spans="1:22" ht="20.25" hidden="1" x14ac:dyDescent="0.25">
      <c r="A175" s="4">
        <v>4</v>
      </c>
      <c r="B175" s="5">
        <v>6</v>
      </c>
      <c r="C175" s="6">
        <f>0.165*A175</f>
        <v>0.66</v>
      </c>
      <c r="D175" s="6">
        <f>B175*C175</f>
        <v>3.96</v>
      </c>
      <c r="E175" s="7">
        <f>E161+50</f>
        <v>650</v>
      </c>
      <c r="F175" s="8">
        <f>D175*E175</f>
        <v>2574</v>
      </c>
      <c r="G175" s="7">
        <f>G161+50</f>
        <v>610</v>
      </c>
      <c r="H175" s="8">
        <f>D175*G175</f>
        <v>2415.6</v>
      </c>
      <c r="I175" s="7">
        <f>I161+50</f>
        <v>565</v>
      </c>
      <c r="J175" s="8">
        <f>D175*I175</f>
        <v>2237.4</v>
      </c>
      <c r="K175" s="7">
        <f>K161+50</f>
        <v>475</v>
      </c>
      <c r="L175" s="8">
        <f>D175*K175</f>
        <v>1881</v>
      </c>
      <c r="M175" s="19"/>
      <c r="N175" s="19"/>
    </row>
    <row r="176" spans="1:22" ht="20.25" hidden="1" x14ac:dyDescent="0.25">
      <c r="A176" s="4">
        <v>3.5</v>
      </c>
      <c r="B176" s="5">
        <v>6</v>
      </c>
      <c r="C176" s="6">
        <f>0.165*A176</f>
        <v>0.57750000000000001</v>
      </c>
      <c r="D176" s="6">
        <f>B176*C176</f>
        <v>3.4649999999999999</v>
      </c>
      <c r="E176" s="7">
        <f>E175</f>
        <v>650</v>
      </c>
      <c r="F176" s="8">
        <f>D176*E176</f>
        <v>2252.25</v>
      </c>
      <c r="G176" s="7">
        <f>G175</f>
        <v>610</v>
      </c>
      <c r="H176" s="8">
        <f>D176*G176</f>
        <v>2113.65</v>
      </c>
      <c r="I176" s="7">
        <f>I175</f>
        <v>565</v>
      </c>
      <c r="J176" s="8">
        <f>D176*I176</f>
        <v>1957.7249999999999</v>
      </c>
      <c r="K176" s="7">
        <f>K175</f>
        <v>475</v>
      </c>
      <c r="L176" s="8">
        <f>D176*K176</f>
        <v>1645.875</v>
      </c>
      <c r="M176" s="19"/>
      <c r="N176" s="19"/>
    </row>
    <row r="177" spans="1:14" ht="20.25" hidden="1" x14ac:dyDescent="0.25">
      <c r="A177" s="4">
        <v>3</v>
      </c>
      <c r="B177" s="5">
        <v>6</v>
      </c>
      <c r="C177" s="6">
        <f>0.165*A177</f>
        <v>0.495</v>
      </c>
      <c r="D177" s="6">
        <f>B177*C177</f>
        <v>2.9699999999999998</v>
      </c>
      <c r="E177" s="7">
        <f>E176</f>
        <v>650</v>
      </c>
      <c r="F177" s="8">
        <f>D177*E177</f>
        <v>1930.4999999999998</v>
      </c>
      <c r="G177" s="7">
        <f>G176</f>
        <v>610</v>
      </c>
      <c r="H177" s="8">
        <f>D177*G177</f>
        <v>1811.6999999999998</v>
      </c>
      <c r="I177" s="7">
        <f>I176</f>
        <v>565</v>
      </c>
      <c r="J177" s="8">
        <f>D177*I177</f>
        <v>1678.05</v>
      </c>
      <c r="K177" s="7">
        <f>K176</f>
        <v>475</v>
      </c>
      <c r="L177" s="8">
        <f>D177*K177</f>
        <v>1410.7499999999998</v>
      </c>
      <c r="M177" s="19"/>
      <c r="N177" s="19"/>
    </row>
    <row r="178" spans="1:14" ht="20.25" hidden="1" x14ac:dyDescent="0.25">
      <c r="A178" s="4">
        <v>2.5</v>
      </c>
      <c r="B178" s="5">
        <v>6</v>
      </c>
      <c r="C178" s="6">
        <f>0.165*A178</f>
        <v>0.41250000000000003</v>
      </c>
      <c r="D178" s="6">
        <f>B178*C178</f>
        <v>2.4750000000000001</v>
      </c>
      <c r="E178" s="7">
        <f>E177</f>
        <v>650</v>
      </c>
      <c r="F178" s="8">
        <f>D178*E178</f>
        <v>1608.75</v>
      </c>
      <c r="G178" s="7">
        <f>G177</f>
        <v>610</v>
      </c>
      <c r="H178" s="8">
        <f>D178*G178</f>
        <v>1509.75</v>
      </c>
      <c r="I178" s="7">
        <f>I177</f>
        <v>565</v>
      </c>
      <c r="J178" s="8">
        <f>D178*I178</f>
        <v>1398.375</v>
      </c>
      <c r="K178" s="7">
        <f>K177</f>
        <v>475</v>
      </c>
      <c r="L178" s="8">
        <f>D178*K178</f>
        <v>1175.625</v>
      </c>
      <c r="M178" s="19"/>
      <c r="N178" s="19"/>
    </row>
    <row r="179" spans="1:14" ht="20.25" hidden="1" x14ac:dyDescent="0.25">
      <c r="A179" s="4">
        <v>2</v>
      </c>
      <c r="B179" s="5">
        <v>6</v>
      </c>
      <c r="C179" s="6">
        <f>0.165*A179</f>
        <v>0.33</v>
      </c>
      <c r="D179" s="6">
        <f>B179*C179</f>
        <v>1.98</v>
      </c>
      <c r="E179" s="7">
        <f>E178</f>
        <v>650</v>
      </c>
      <c r="F179" s="8">
        <f>D179*E179</f>
        <v>1287</v>
      </c>
      <c r="G179" s="7">
        <f>G178</f>
        <v>610</v>
      </c>
      <c r="H179" s="8">
        <f>D179*G179</f>
        <v>1207.8</v>
      </c>
      <c r="I179" s="7">
        <f>I178</f>
        <v>565</v>
      </c>
      <c r="J179" s="8">
        <f>D179*I179</f>
        <v>1118.7</v>
      </c>
      <c r="K179" s="7">
        <f>K178</f>
        <v>475</v>
      </c>
      <c r="L179" s="8">
        <f>D179*K179</f>
        <v>940.5</v>
      </c>
      <c r="M179" s="19"/>
      <c r="N179" s="19"/>
    </row>
    <row r="180" spans="1:14" hidden="1" x14ac:dyDescent="0.25">
      <c r="A180" s="20"/>
      <c r="B180" s="21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spans="1:14" hidden="1" x14ac:dyDescent="0.25">
      <c r="A181" s="20"/>
      <c r="B181" s="21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</row>
    <row r="182" spans="1:14" hidden="1" x14ac:dyDescent="0.25">
      <c r="A182" s="20"/>
      <c r="B182" s="21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</row>
    <row r="183" spans="1:14" ht="25.5" hidden="1" x14ac:dyDescent="0.25">
      <c r="A183" s="118" t="s">
        <v>23</v>
      </c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7"/>
      <c r="N183" s="17"/>
    </row>
    <row r="184" spans="1:14" ht="19.5" hidden="1" x14ac:dyDescent="0.35">
      <c r="A184" s="76" t="s">
        <v>2</v>
      </c>
      <c r="B184" s="77" t="s">
        <v>3</v>
      </c>
      <c r="C184" s="77" t="s">
        <v>4</v>
      </c>
      <c r="D184" s="77" t="s">
        <v>5</v>
      </c>
      <c r="E184" s="78" t="s">
        <v>13</v>
      </c>
      <c r="F184" s="78"/>
      <c r="G184" s="78" t="s">
        <v>14</v>
      </c>
      <c r="H184" s="78"/>
      <c r="I184" s="78" t="s">
        <v>15</v>
      </c>
      <c r="J184" s="78"/>
      <c r="K184" s="78" t="s">
        <v>16</v>
      </c>
      <c r="L184" s="78"/>
      <c r="M184" s="18"/>
      <c r="N184" s="18"/>
    </row>
    <row r="185" spans="1:14" ht="18.75" hidden="1" x14ac:dyDescent="0.3">
      <c r="A185" s="76"/>
      <c r="B185" s="77"/>
      <c r="C185" s="77"/>
      <c r="D185" s="77"/>
      <c r="E185" s="3" t="s">
        <v>11</v>
      </c>
      <c r="F185" s="3" t="s">
        <v>12</v>
      </c>
      <c r="G185" s="3" t="s">
        <v>11</v>
      </c>
      <c r="H185" s="3" t="s">
        <v>12</v>
      </c>
      <c r="I185" s="3" t="s">
        <v>11</v>
      </c>
      <c r="J185" s="3" t="s">
        <v>12</v>
      </c>
      <c r="K185" s="3" t="s">
        <v>11</v>
      </c>
      <c r="L185" s="3" t="s">
        <v>12</v>
      </c>
      <c r="M185" s="18"/>
      <c r="N185" s="18"/>
    </row>
    <row r="186" spans="1:14" ht="20.25" hidden="1" x14ac:dyDescent="0.25">
      <c r="A186" s="4">
        <v>4</v>
      </c>
      <c r="B186" s="5">
        <v>6</v>
      </c>
      <c r="C186" s="6">
        <f>0.135*A186</f>
        <v>0.54</v>
      </c>
      <c r="D186" s="6">
        <f>B186*C186</f>
        <v>3.24</v>
      </c>
      <c r="E186" s="7">
        <f>E161+100</f>
        <v>700</v>
      </c>
      <c r="F186" s="8">
        <f>D186*E186</f>
        <v>2268</v>
      </c>
      <c r="G186" s="7">
        <f>G161+100</f>
        <v>660</v>
      </c>
      <c r="H186" s="8">
        <f>D186*G186</f>
        <v>2138.4</v>
      </c>
      <c r="I186" s="7">
        <f>I161+100</f>
        <v>615</v>
      </c>
      <c r="J186" s="8">
        <f>D186*I186</f>
        <v>1992.6000000000001</v>
      </c>
      <c r="K186" s="7">
        <f>K161+100</f>
        <v>525</v>
      </c>
      <c r="L186" s="8">
        <f>D186*K186</f>
        <v>1701</v>
      </c>
      <c r="M186" s="19"/>
      <c r="N186" s="19"/>
    </row>
    <row r="187" spans="1:14" ht="20.25" hidden="1" x14ac:dyDescent="0.25">
      <c r="A187" s="4">
        <v>3.5</v>
      </c>
      <c r="B187" s="5">
        <v>6</v>
      </c>
      <c r="C187" s="6">
        <f>0.135*A187</f>
        <v>0.47250000000000003</v>
      </c>
      <c r="D187" s="6">
        <f>B187*C187</f>
        <v>2.835</v>
      </c>
      <c r="E187" s="7">
        <f>E186</f>
        <v>700</v>
      </c>
      <c r="F187" s="8">
        <f>D187*E187</f>
        <v>1984.5</v>
      </c>
      <c r="G187" s="7">
        <f>G186</f>
        <v>660</v>
      </c>
      <c r="H187" s="8">
        <f>D187*G187</f>
        <v>1871.1</v>
      </c>
      <c r="I187" s="7">
        <f>I186</f>
        <v>615</v>
      </c>
      <c r="J187" s="8">
        <f>D187*I187</f>
        <v>1743.5250000000001</v>
      </c>
      <c r="K187" s="7">
        <f>K186</f>
        <v>525</v>
      </c>
      <c r="L187" s="8">
        <f>D187*K187</f>
        <v>1488.375</v>
      </c>
      <c r="M187" s="19"/>
      <c r="N187" s="19"/>
    </row>
    <row r="188" spans="1:14" ht="20.25" hidden="1" x14ac:dyDescent="0.25">
      <c r="A188" s="4">
        <v>3</v>
      </c>
      <c r="B188" s="5">
        <v>6</v>
      </c>
      <c r="C188" s="6">
        <f>0.135*A188</f>
        <v>0.40500000000000003</v>
      </c>
      <c r="D188" s="6">
        <f>B188*C188</f>
        <v>2.4300000000000002</v>
      </c>
      <c r="E188" s="7">
        <f>E187</f>
        <v>700</v>
      </c>
      <c r="F188" s="8">
        <f>D188*E188</f>
        <v>1701</v>
      </c>
      <c r="G188" s="7">
        <f>G187</f>
        <v>660</v>
      </c>
      <c r="H188" s="8">
        <f>D188*G188</f>
        <v>1603.8000000000002</v>
      </c>
      <c r="I188" s="7">
        <f>I187</f>
        <v>615</v>
      </c>
      <c r="J188" s="8">
        <f>D188*I188</f>
        <v>1494.45</v>
      </c>
      <c r="K188" s="7">
        <f>K187</f>
        <v>525</v>
      </c>
      <c r="L188" s="8">
        <f>D188*K188</f>
        <v>1275.75</v>
      </c>
      <c r="M188" s="19"/>
      <c r="N188" s="19"/>
    </row>
    <row r="189" spans="1:14" ht="20.25" hidden="1" x14ac:dyDescent="0.25">
      <c r="A189" s="4">
        <v>2.5</v>
      </c>
      <c r="B189" s="5">
        <v>6</v>
      </c>
      <c r="C189" s="6">
        <f>0.135*A189</f>
        <v>0.33750000000000002</v>
      </c>
      <c r="D189" s="6">
        <f>B189*C189</f>
        <v>2.0250000000000004</v>
      </c>
      <c r="E189" s="7">
        <f>E188</f>
        <v>700</v>
      </c>
      <c r="F189" s="8">
        <f>D189*E189</f>
        <v>1417.5000000000002</v>
      </c>
      <c r="G189" s="7">
        <f>G188</f>
        <v>660</v>
      </c>
      <c r="H189" s="8">
        <f>D189*G189</f>
        <v>1336.5000000000002</v>
      </c>
      <c r="I189" s="7">
        <f>I188</f>
        <v>615</v>
      </c>
      <c r="J189" s="8">
        <f>D189*I189</f>
        <v>1245.3750000000002</v>
      </c>
      <c r="K189" s="7">
        <f>K188</f>
        <v>525</v>
      </c>
      <c r="L189" s="8">
        <f>D189*K189</f>
        <v>1063.1250000000002</v>
      </c>
      <c r="M189" s="19"/>
      <c r="N189" s="19"/>
    </row>
    <row r="190" spans="1:14" ht="20.25" hidden="1" x14ac:dyDescent="0.25">
      <c r="A190" s="4">
        <v>2</v>
      </c>
      <c r="B190" s="5">
        <v>6</v>
      </c>
      <c r="C190" s="6">
        <f>0.135*A190</f>
        <v>0.27</v>
      </c>
      <c r="D190" s="6">
        <f>B190*C190</f>
        <v>1.62</v>
      </c>
      <c r="E190" s="7">
        <f>E189</f>
        <v>700</v>
      </c>
      <c r="F190" s="8">
        <f>D190*E190</f>
        <v>1134</v>
      </c>
      <c r="G190" s="7">
        <f>G189</f>
        <v>660</v>
      </c>
      <c r="H190" s="8">
        <f>D190*G190</f>
        <v>1069.2</v>
      </c>
      <c r="I190" s="7">
        <f>I189</f>
        <v>615</v>
      </c>
      <c r="J190" s="8">
        <f>D190*I190</f>
        <v>996.30000000000007</v>
      </c>
      <c r="K190" s="7">
        <f>K189</f>
        <v>525</v>
      </c>
      <c r="L190" s="8">
        <f>D190*K190</f>
        <v>850.5</v>
      </c>
      <c r="M190" s="19"/>
      <c r="N190" s="19"/>
    </row>
    <row r="191" spans="1:14" ht="20.25" hidden="1" x14ac:dyDescent="0.25">
      <c r="A191" s="119"/>
      <c r="B191" s="119"/>
      <c r="C191" s="119"/>
      <c r="D191" s="119"/>
      <c r="E191" s="120" t="s">
        <v>24</v>
      </c>
      <c r="F191" s="120"/>
      <c r="G191" s="120"/>
      <c r="H191" s="120"/>
      <c r="I191" s="120"/>
      <c r="J191" s="120"/>
      <c r="K191" s="120"/>
      <c r="L191" s="120"/>
      <c r="M191" s="19"/>
      <c r="N191" s="19"/>
    </row>
    <row r="192" spans="1:14" ht="20.25" hidden="1" x14ac:dyDescent="0.25">
      <c r="A192" s="4">
        <v>1.8</v>
      </c>
      <c r="B192" s="5">
        <v>6</v>
      </c>
      <c r="C192" s="6">
        <f>0.135*A192</f>
        <v>0.24300000000000002</v>
      </c>
      <c r="D192" s="6">
        <f>B192*C192</f>
        <v>1.4580000000000002</v>
      </c>
      <c r="E192" s="121" t="s">
        <v>25</v>
      </c>
      <c r="F192" s="121"/>
      <c r="G192" s="121"/>
      <c r="H192" s="121"/>
      <c r="I192" s="121"/>
      <c r="J192" s="121"/>
      <c r="K192" s="121"/>
      <c r="L192" s="121"/>
      <c r="M192" s="19"/>
      <c r="N192" s="19"/>
    </row>
    <row r="193" spans="1:22" ht="20.25" hidden="1" x14ac:dyDescent="0.25">
      <c r="A193" s="4">
        <v>1.5</v>
      </c>
      <c r="B193" s="5">
        <v>6</v>
      </c>
      <c r="C193" s="6">
        <f>0.135*A193</f>
        <v>0.20250000000000001</v>
      </c>
      <c r="D193" s="6">
        <f>B193*C193</f>
        <v>1.2150000000000001</v>
      </c>
      <c r="E193" s="121" t="s">
        <v>26</v>
      </c>
      <c r="F193" s="121"/>
      <c r="G193" s="121"/>
      <c r="H193" s="121"/>
      <c r="I193" s="121"/>
      <c r="J193" s="121"/>
      <c r="K193" s="121"/>
      <c r="L193" s="121"/>
      <c r="M193" s="19"/>
      <c r="N193" s="19"/>
    </row>
    <row r="194" spans="1:22" ht="20.25" hidden="1" x14ac:dyDescent="0.25">
      <c r="A194" s="4">
        <v>1</v>
      </c>
      <c r="B194" s="5">
        <v>6</v>
      </c>
      <c r="C194" s="6">
        <f>0.135*A194</f>
        <v>0.13500000000000001</v>
      </c>
      <c r="D194" s="6">
        <f>B194*C194</f>
        <v>0.81</v>
      </c>
      <c r="E194" s="121" t="s">
        <v>27</v>
      </c>
      <c r="F194" s="121"/>
      <c r="G194" s="121"/>
      <c r="H194" s="121"/>
      <c r="I194" s="121"/>
      <c r="J194" s="121"/>
      <c r="K194" s="121"/>
      <c r="L194" s="121"/>
      <c r="M194" s="19"/>
      <c r="N194" s="19"/>
    </row>
    <row r="195" spans="1:22" ht="20.25" hidden="1" x14ac:dyDescent="0.25">
      <c r="A195" s="10"/>
      <c r="B195" s="11"/>
      <c r="C195" s="12"/>
      <c r="D195" s="12"/>
      <c r="E195" s="14"/>
      <c r="F195" s="22"/>
      <c r="G195" s="14"/>
      <c r="H195" s="22"/>
      <c r="I195" s="14"/>
      <c r="J195" s="22"/>
      <c r="K195" s="14"/>
      <c r="L195" s="22"/>
      <c r="M195" s="19"/>
      <c r="N195" s="19"/>
    </row>
    <row r="196" spans="1:22" x14ac:dyDescent="0.25">
      <c r="A196" s="20"/>
      <c r="B196" s="21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spans="1:22" hidden="1" x14ac:dyDescent="0.25">
      <c r="A197" s="20"/>
      <c r="B197" s="21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</row>
    <row r="198" spans="1:22" hidden="1" x14ac:dyDescent="0.25">
      <c r="A198" s="20"/>
      <c r="B198" s="21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spans="1:22" ht="59.25" customHeight="1" x14ac:dyDescent="0.25">
      <c r="A199" s="112" t="s">
        <v>42</v>
      </c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6"/>
      <c r="N199" s="16"/>
    </row>
    <row r="200" spans="1:22" ht="25.5" x14ac:dyDescent="0.25">
      <c r="A200" s="82" t="s">
        <v>20</v>
      </c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17"/>
      <c r="N200" s="17"/>
    </row>
    <row r="201" spans="1:22" ht="19.5" x14ac:dyDescent="0.35">
      <c r="A201" s="76" t="s">
        <v>2</v>
      </c>
      <c r="B201" s="77" t="s">
        <v>3</v>
      </c>
      <c r="C201" s="77" t="s">
        <v>4</v>
      </c>
      <c r="D201" s="77" t="s">
        <v>5</v>
      </c>
      <c r="E201" s="78" t="s">
        <v>28</v>
      </c>
      <c r="F201" s="78"/>
      <c r="G201" s="78" t="s">
        <v>14</v>
      </c>
      <c r="H201" s="78"/>
      <c r="I201" s="78" t="s">
        <v>15</v>
      </c>
      <c r="J201" s="78"/>
      <c r="K201" s="78" t="s">
        <v>16</v>
      </c>
      <c r="L201" s="78"/>
      <c r="M201" s="18"/>
      <c r="N201" s="18"/>
    </row>
    <row r="202" spans="1:22" ht="18.75" x14ac:dyDescent="0.3">
      <c r="A202" s="76"/>
      <c r="B202" s="77"/>
      <c r="C202" s="77"/>
      <c r="D202" s="77"/>
      <c r="E202" s="3" t="s">
        <v>11</v>
      </c>
      <c r="F202" s="3" t="s">
        <v>12</v>
      </c>
      <c r="G202" s="3" t="s">
        <v>11</v>
      </c>
      <c r="H202" s="3" t="s">
        <v>12</v>
      </c>
      <c r="I202" s="3" t="s">
        <v>11</v>
      </c>
      <c r="J202" s="3" t="s">
        <v>12</v>
      </c>
      <c r="K202" s="3" t="s">
        <v>11</v>
      </c>
      <c r="L202" s="3" t="s">
        <v>12</v>
      </c>
      <c r="M202" s="18"/>
      <c r="N202" s="18"/>
    </row>
    <row r="203" spans="1:22" ht="20.25" x14ac:dyDescent="0.25">
      <c r="A203" s="4">
        <v>4</v>
      </c>
      <c r="B203" s="5">
        <v>6</v>
      </c>
      <c r="C203" s="6">
        <f t="shared" ref="C203:C208" si="65">0.135*A203</f>
        <v>0.54</v>
      </c>
      <c r="D203" s="6">
        <f t="shared" ref="D203:D208" si="66">B203*C203</f>
        <v>3.24</v>
      </c>
      <c r="E203" s="7">
        <v>600</v>
      </c>
      <c r="F203" s="8">
        <f t="shared" ref="F203:F208" si="67">D203*E203</f>
        <v>1944.0000000000002</v>
      </c>
      <c r="G203" s="7">
        <v>560</v>
      </c>
      <c r="H203" s="8">
        <f t="shared" ref="H203:H208" si="68">D203*G203</f>
        <v>1814.4</v>
      </c>
      <c r="I203" s="7">
        <v>515</v>
      </c>
      <c r="J203" s="8">
        <f t="shared" ref="J203:J208" si="69">D203*I203</f>
        <v>1668.6000000000001</v>
      </c>
      <c r="K203" s="7">
        <v>425</v>
      </c>
      <c r="L203" s="8">
        <f t="shared" ref="L203:L208" si="70">D203*K203</f>
        <v>1377</v>
      </c>
      <c r="M203" s="19"/>
      <c r="N203" s="19"/>
      <c r="O203" s="61"/>
      <c r="P203" s="61"/>
      <c r="R203" s="61"/>
      <c r="T203" s="61"/>
    </row>
    <row r="204" spans="1:22" ht="20.25" x14ac:dyDescent="0.25">
      <c r="A204" s="4">
        <v>3.5</v>
      </c>
      <c r="B204" s="5">
        <v>6</v>
      </c>
      <c r="C204" s="6">
        <f t="shared" si="65"/>
        <v>0.47250000000000003</v>
      </c>
      <c r="D204" s="6">
        <f t="shared" si="66"/>
        <v>2.835</v>
      </c>
      <c r="E204" s="7">
        <f>E203</f>
        <v>600</v>
      </c>
      <c r="F204" s="8">
        <f t="shared" si="67"/>
        <v>1701</v>
      </c>
      <c r="G204" s="7">
        <f>G203</f>
        <v>560</v>
      </c>
      <c r="H204" s="8">
        <f t="shared" si="68"/>
        <v>1587.6</v>
      </c>
      <c r="I204" s="7">
        <f>I203</f>
        <v>515</v>
      </c>
      <c r="J204" s="8">
        <f t="shared" si="69"/>
        <v>1460.0250000000001</v>
      </c>
      <c r="K204" s="7">
        <f>K203</f>
        <v>425</v>
      </c>
      <c r="L204" s="8">
        <f t="shared" si="70"/>
        <v>1204.875</v>
      </c>
      <c r="M204" s="19"/>
      <c r="N204" s="19"/>
      <c r="P204" s="61"/>
      <c r="R204" s="61"/>
      <c r="T204" s="61"/>
      <c r="V204" s="61"/>
    </row>
    <row r="205" spans="1:22" ht="20.25" x14ac:dyDescent="0.25">
      <c r="A205" s="4">
        <v>3</v>
      </c>
      <c r="B205" s="5">
        <v>6</v>
      </c>
      <c r="C205" s="6">
        <f t="shared" si="65"/>
        <v>0.40500000000000003</v>
      </c>
      <c r="D205" s="6">
        <f t="shared" si="66"/>
        <v>2.4300000000000002</v>
      </c>
      <c r="E205" s="7">
        <f>E204</f>
        <v>600</v>
      </c>
      <c r="F205" s="8">
        <f t="shared" si="67"/>
        <v>1458</v>
      </c>
      <c r="G205" s="7">
        <f>G204</f>
        <v>560</v>
      </c>
      <c r="H205" s="8">
        <f t="shared" si="68"/>
        <v>1360.8000000000002</v>
      </c>
      <c r="I205" s="7">
        <f>I204</f>
        <v>515</v>
      </c>
      <c r="J205" s="8">
        <f t="shared" si="69"/>
        <v>1251.45</v>
      </c>
      <c r="K205" s="7">
        <f>K204</f>
        <v>425</v>
      </c>
      <c r="L205" s="8">
        <f t="shared" si="70"/>
        <v>1032.75</v>
      </c>
      <c r="M205" s="19"/>
      <c r="N205" s="19"/>
      <c r="P205" s="61"/>
      <c r="R205" s="61"/>
      <c r="T205" s="61"/>
      <c r="V205" s="61"/>
    </row>
    <row r="206" spans="1:22" ht="20.25" x14ac:dyDescent="0.25">
      <c r="A206" s="4">
        <v>2.75</v>
      </c>
      <c r="B206" s="5">
        <v>6</v>
      </c>
      <c r="C206" s="6">
        <f t="shared" si="65"/>
        <v>0.37125000000000002</v>
      </c>
      <c r="D206" s="6">
        <f t="shared" si="66"/>
        <v>2.2275</v>
      </c>
      <c r="E206" s="7">
        <f>E205</f>
        <v>600</v>
      </c>
      <c r="F206" s="8">
        <f t="shared" si="67"/>
        <v>1336.5</v>
      </c>
      <c r="G206" s="7">
        <f>G205</f>
        <v>560</v>
      </c>
      <c r="H206" s="8">
        <f t="shared" si="68"/>
        <v>1247.4000000000001</v>
      </c>
      <c r="I206" s="7">
        <f>I205</f>
        <v>515</v>
      </c>
      <c r="J206" s="8">
        <f t="shared" si="69"/>
        <v>1147.1624999999999</v>
      </c>
      <c r="K206" s="7">
        <f>K205</f>
        <v>425</v>
      </c>
      <c r="L206" s="8">
        <f t="shared" si="70"/>
        <v>946.6875</v>
      </c>
      <c r="M206" s="19"/>
      <c r="N206" s="19"/>
      <c r="P206" s="61"/>
      <c r="R206" s="61"/>
      <c r="T206" s="61"/>
      <c r="V206" s="61"/>
    </row>
    <row r="207" spans="1:22" ht="20.25" x14ac:dyDescent="0.25">
      <c r="A207" s="4">
        <v>2.5</v>
      </c>
      <c r="B207" s="5">
        <v>6</v>
      </c>
      <c r="C207" s="6">
        <f t="shared" si="65"/>
        <v>0.33750000000000002</v>
      </c>
      <c r="D207" s="6">
        <f t="shared" si="66"/>
        <v>2.0250000000000004</v>
      </c>
      <c r="E207" s="7">
        <f>E205</f>
        <v>600</v>
      </c>
      <c r="F207" s="8">
        <f t="shared" si="67"/>
        <v>1215.0000000000002</v>
      </c>
      <c r="G207" s="7">
        <f>G205</f>
        <v>560</v>
      </c>
      <c r="H207" s="8">
        <f t="shared" si="68"/>
        <v>1134.0000000000002</v>
      </c>
      <c r="I207" s="7">
        <f>I205</f>
        <v>515</v>
      </c>
      <c r="J207" s="8">
        <f t="shared" si="69"/>
        <v>1042.8750000000002</v>
      </c>
      <c r="K207" s="7">
        <f>K205</f>
        <v>425</v>
      </c>
      <c r="L207" s="8">
        <f t="shared" si="70"/>
        <v>860.62500000000011</v>
      </c>
      <c r="M207" s="19"/>
      <c r="N207" s="19"/>
      <c r="P207" s="61"/>
      <c r="R207" s="61"/>
      <c r="T207" s="61"/>
      <c r="V207" s="61"/>
    </row>
    <row r="208" spans="1:22" ht="20.25" x14ac:dyDescent="0.25">
      <c r="A208" s="4">
        <v>2</v>
      </c>
      <c r="B208" s="5">
        <v>6</v>
      </c>
      <c r="C208" s="6">
        <f t="shared" si="65"/>
        <v>0.27</v>
      </c>
      <c r="D208" s="6">
        <f t="shared" si="66"/>
        <v>1.62</v>
      </c>
      <c r="E208" s="7">
        <f>E207</f>
        <v>600</v>
      </c>
      <c r="F208" s="8">
        <f t="shared" si="67"/>
        <v>972.00000000000011</v>
      </c>
      <c r="G208" s="7">
        <f>G207</f>
        <v>560</v>
      </c>
      <c r="H208" s="8">
        <f t="shared" si="68"/>
        <v>907.2</v>
      </c>
      <c r="I208" s="7">
        <f>I207</f>
        <v>515</v>
      </c>
      <c r="J208" s="8">
        <f t="shared" si="69"/>
        <v>834.30000000000007</v>
      </c>
      <c r="K208" s="55">
        <f>K206</f>
        <v>425</v>
      </c>
      <c r="L208" s="8">
        <f t="shared" si="70"/>
        <v>688.5</v>
      </c>
      <c r="M208" s="19"/>
      <c r="N208" s="19"/>
      <c r="P208" s="61"/>
      <c r="R208" s="61"/>
      <c r="T208" s="61"/>
      <c r="V208" s="61"/>
    </row>
    <row r="209" spans="1:16" ht="12" customHeight="1" x14ac:dyDescent="0.25">
      <c r="A209" s="126"/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20"/>
      <c r="N209" s="20"/>
      <c r="P209" s="61"/>
    </row>
    <row r="210" spans="1:16" ht="20.25" hidden="1" customHeight="1" x14ac:dyDescent="0.25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20"/>
      <c r="N210" s="20"/>
      <c r="P210" s="61"/>
    </row>
    <row r="211" spans="1:16" ht="20.25" x14ac:dyDescent="0.25">
      <c r="A211" s="51">
        <v>1.8</v>
      </c>
      <c r="B211" s="5">
        <v>6</v>
      </c>
      <c r="C211" s="6">
        <f>0.135*A211</f>
        <v>0.24300000000000002</v>
      </c>
      <c r="D211" s="6">
        <f>B211*C211</f>
        <v>1.4580000000000002</v>
      </c>
      <c r="E211" s="44">
        <v>360</v>
      </c>
      <c r="F211" s="45">
        <f>E211*D211</f>
        <v>524.88000000000011</v>
      </c>
      <c r="G211" s="83"/>
      <c r="H211" s="67"/>
      <c r="I211" s="67"/>
      <c r="J211" s="67"/>
      <c r="K211" s="67"/>
      <c r="L211" s="68"/>
      <c r="M211" s="20"/>
      <c r="N211" s="20"/>
      <c r="O211" s="61"/>
    </row>
    <row r="212" spans="1:16" ht="20.25" x14ac:dyDescent="0.25">
      <c r="A212" s="51">
        <v>1.5</v>
      </c>
      <c r="B212" s="5">
        <v>6</v>
      </c>
      <c r="C212" s="6">
        <f>0.135*A212</f>
        <v>0.20250000000000001</v>
      </c>
      <c r="D212" s="6">
        <f>B212*C212</f>
        <v>1.2150000000000001</v>
      </c>
      <c r="E212" s="44">
        <f>E211</f>
        <v>360</v>
      </c>
      <c r="F212" s="45">
        <f>E212*D212</f>
        <v>437.40000000000003</v>
      </c>
      <c r="G212" s="84"/>
      <c r="H212" s="69"/>
      <c r="I212" s="69"/>
      <c r="J212" s="69"/>
      <c r="K212" s="69"/>
      <c r="L212" s="70"/>
      <c r="M212" s="20"/>
      <c r="N212" s="20"/>
    </row>
    <row r="213" spans="1:16" ht="20.25" x14ac:dyDescent="0.25">
      <c r="A213" s="51">
        <v>1</v>
      </c>
      <c r="B213" s="5">
        <v>6</v>
      </c>
      <c r="C213" s="6">
        <f>0.135*A213</f>
        <v>0.13500000000000001</v>
      </c>
      <c r="D213" s="6">
        <f>B213*C213</f>
        <v>0.81</v>
      </c>
      <c r="E213" s="44">
        <f>E211</f>
        <v>360</v>
      </c>
      <c r="F213" s="45">
        <f>E213*D213</f>
        <v>291.60000000000002</v>
      </c>
      <c r="G213" s="85"/>
      <c r="H213" s="71"/>
      <c r="I213" s="71"/>
      <c r="J213" s="71"/>
      <c r="K213" s="71"/>
      <c r="L213" s="72"/>
      <c r="M213" s="20"/>
      <c r="N213" s="20"/>
    </row>
    <row r="214" spans="1:16" ht="20.25" x14ac:dyDescent="0.25">
      <c r="A214" s="10"/>
      <c r="B214" s="11"/>
      <c r="C214" s="12"/>
      <c r="D214" s="12"/>
      <c r="E214" s="14"/>
      <c r="F214" s="14"/>
      <c r="G214" s="14"/>
      <c r="H214" s="14"/>
      <c r="I214" s="14"/>
      <c r="J214" s="14"/>
      <c r="K214" s="14"/>
      <c r="L214" s="14"/>
      <c r="M214" s="20"/>
      <c r="N214" s="20"/>
    </row>
    <row r="215" spans="1:16" ht="24" customHeight="1" x14ac:dyDescent="0.25">
      <c r="A215" s="20"/>
      <c r="B215" s="21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</row>
    <row r="216" spans="1:16" ht="23.25" x14ac:dyDescent="0.25">
      <c r="A216" s="112" t="s">
        <v>29</v>
      </c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20"/>
      <c r="N216" s="20"/>
    </row>
    <row r="217" spans="1:16" ht="23.25" customHeight="1" x14ac:dyDescent="0.25">
      <c r="A217" s="112" t="s">
        <v>30</v>
      </c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20"/>
      <c r="N217" s="20"/>
    </row>
    <row r="218" spans="1:16" ht="27.75" customHeight="1" x14ac:dyDescent="0.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20"/>
      <c r="N218" s="20"/>
    </row>
    <row r="219" spans="1:16" ht="4.5" customHeight="1" x14ac:dyDescent="0.25">
      <c r="A219" s="20"/>
      <c r="B219" s="21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</row>
    <row r="220" spans="1:16" ht="23.25" x14ac:dyDescent="0.25">
      <c r="A220" s="112" t="s">
        <v>17</v>
      </c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20"/>
      <c r="N220" s="20"/>
    </row>
    <row r="221" spans="1:16" ht="25.5" x14ac:dyDescent="0.35">
      <c r="A221" s="125" t="s">
        <v>72</v>
      </c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20"/>
      <c r="N221" s="20"/>
    </row>
    <row r="222" spans="1:16" ht="23.25" x14ac:dyDescent="0.25">
      <c r="A222" s="112" t="s">
        <v>31</v>
      </c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20"/>
      <c r="N222" s="20"/>
    </row>
    <row r="223" spans="1:16" ht="1.5" customHeight="1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0"/>
      <c r="N223" s="20"/>
    </row>
    <row r="224" spans="1:16" ht="26.25" customHeight="1" x14ac:dyDescent="0.35">
      <c r="A224" s="125" t="s">
        <v>73</v>
      </c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20"/>
      <c r="N224" s="20"/>
    </row>
    <row r="225" spans="1:14" x14ac:dyDescent="0.25">
      <c r="A225" s="20"/>
      <c r="B225" s="21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</row>
    <row r="226" spans="1:14" x14ac:dyDescent="0.25">
      <c r="A226" s="20"/>
      <c r="B226" s="21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</row>
    <row r="227" spans="1:14" ht="23.25" x14ac:dyDescent="0.25">
      <c r="A227" s="112" t="s">
        <v>32</v>
      </c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</row>
    <row r="229" spans="1:14" x14ac:dyDescent="0.25">
      <c r="A229" s="27" t="s">
        <v>33</v>
      </c>
      <c r="B229" s="28"/>
      <c r="C229" s="28"/>
      <c r="D229" s="29" t="s">
        <v>38</v>
      </c>
      <c r="E229" s="29"/>
      <c r="F229" s="122" t="s">
        <v>35</v>
      </c>
      <c r="G229" s="123"/>
      <c r="H229" s="123"/>
      <c r="I229" s="123"/>
      <c r="J229" s="124"/>
      <c r="K229" s="26"/>
      <c r="L229" s="25" t="s">
        <v>36</v>
      </c>
    </row>
    <row r="230" spans="1:14" x14ac:dyDescent="0.25">
      <c r="B230" s="24"/>
      <c r="C230" s="24"/>
      <c r="D230" s="24"/>
      <c r="E230" s="24"/>
      <c r="F230" s="24"/>
    </row>
    <row r="231" spans="1:14" x14ac:dyDescent="0.25">
      <c r="A231" s="25" t="s">
        <v>34</v>
      </c>
      <c r="B231" s="27"/>
      <c r="C231" s="28"/>
      <c r="D231" s="29" t="s">
        <v>38</v>
      </c>
      <c r="E231" s="25"/>
      <c r="F231" s="122" t="s">
        <v>35</v>
      </c>
      <c r="G231" s="123"/>
      <c r="H231" s="123"/>
      <c r="I231" s="123"/>
      <c r="J231" s="124"/>
      <c r="K231" s="26"/>
      <c r="L231" s="25" t="s">
        <v>37</v>
      </c>
    </row>
    <row r="238" spans="1:14" ht="26.25" x14ac:dyDescent="0.4">
      <c r="A238" s="73" t="s">
        <v>46</v>
      </c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</row>
    <row r="239" spans="1:14" ht="23.25" customHeight="1" x14ac:dyDescent="0.25">
      <c r="A239" s="87" t="s">
        <v>55</v>
      </c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89"/>
    </row>
    <row r="240" spans="1:14" ht="26.25" x14ac:dyDescent="0.4">
      <c r="A240" s="93" t="s">
        <v>45</v>
      </c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5"/>
    </row>
    <row r="241" spans="1:24" ht="23.25" x14ac:dyDescent="0.25">
      <c r="A241" s="90" t="s">
        <v>57</v>
      </c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2"/>
    </row>
    <row r="242" spans="1:24" ht="24.75" customHeight="1" x14ac:dyDescent="0.25">
      <c r="A242" s="90" t="s">
        <v>58</v>
      </c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2"/>
    </row>
    <row r="243" spans="1:24" ht="23.25" x14ac:dyDescent="0.25">
      <c r="A243" s="90" t="s">
        <v>59</v>
      </c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2"/>
    </row>
    <row r="244" spans="1:24" s="52" customFormat="1" ht="30" customHeight="1" x14ac:dyDescent="0.2">
      <c r="A244" s="87" t="s">
        <v>60</v>
      </c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89"/>
      <c r="O244" s="63"/>
      <c r="P244" s="63"/>
      <c r="Q244" s="63"/>
      <c r="R244" s="63"/>
      <c r="S244" s="63"/>
      <c r="T244" s="63"/>
      <c r="U244" s="63"/>
      <c r="V244" s="63"/>
      <c r="W244" s="63"/>
      <c r="X244" s="63"/>
    </row>
    <row r="245" spans="1:24" s="52" customFormat="1" ht="26.25" customHeight="1" x14ac:dyDescent="0.35">
      <c r="A245" s="75" t="s">
        <v>64</v>
      </c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O245" s="63"/>
      <c r="P245" s="63"/>
      <c r="Q245" s="63"/>
      <c r="R245" s="63"/>
      <c r="S245" s="63"/>
      <c r="T245" s="63"/>
      <c r="U245" s="63"/>
      <c r="V245" s="63"/>
      <c r="W245" s="63"/>
      <c r="X245" s="63"/>
    </row>
    <row r="246" spans="1:24" s="52" customFormat="1" ht="26.25" customHeight="1" x14ac:dyDescent="0.3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O246" s="63"/>
      <c r="P246" s="63"/>
      <c r="Q246" s="63"/>
      <c r="R246" s="63"/>
      <c r="S246" s="63"/>
      <c r="T246" s="63"/>
      <c r="U246" s="63"/>
      <c r="V246" s="63"/>
      <c r="W246" s="63"/>
      <c r="X246" s="63"/>
    </row>
    <row r="247" spans="1:24" s="52" customFormat="1" ht="26.25" customHeight="1" x14ac:dyDescent="0.4">
      <c r="A247" s="73" t="s">
        <v>67</v>
      </c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O247" s="63"/>
      <c r="P247" s="63"/>
      <c r="Q247" s="63"/>
      <c r="R247" s="63"/>
      <c r="S247" s="63"/>
      <c r="T247" s="63"/>
      <c r="U247" s="63"/>
      <c r="V247" s="63"/>
      <c r="W247" s="63"/>
      <c r="X247" s="63"/>
    </row>
    <row r="248" spans="1:24" s="52" customFormat="1" ht="26.25" customHeight="1" x14ac:dyDescent="0.2">
      <c r="A248" s="74" t="s">
        <v>68</v>
      </c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O248" s="63"/>
      <c r="P248" s="63"/>
      <c r="Q248" s="63"/>
      <c r="R248" s="63"/>
      <c r="S248" s="63"/>
      <c r="T248" s="63"/>
      <c r="U248" s="63"/>
      <c r="V248" s="63"/>
      <c r="W248" s="63"/>
      <c r="X248" s="63"/>
    </row>
    <row r="249" spans="1:24" s="52" customFormat="1" ht="26.25" customHeight="1" x14ac:dyDescent="0.35">
      <c r="A249" s="75" t="s">
        <v>70</v>
      </c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O249" s="63"/>
      <c r="P249" s="63"/>
      <c r="Q249" s="63"/>
      <c r="R249" s="63"/>
      <c r="S249" s="63"/>
      <c r="T249" s="63"/>
      <c r="U249" s="63"/>
      <c r="V249" s="63"/>
      <c r="W249" s="63"/>
      <c r="X249" s="63"/>
    </row>
    <row r="250" spans="1:24" s="52" customFormat="1" ht="24.75" customHeight="1" x14ac:dyDescent="0.2">
      <c r="O250" s="63"/>
      <c r="P250" s="63"/>
      <c r="Q250" s="63"/>
      <c r="R250" s="63"/>
      <c r="S250" s="63"/>
      <c r="T250" s="63"/>
      <c r="U250" s="63"/>
      <c r="V250" s="63"/>
      <c r="W250" s="63"/>
      <c r="X250" s="63"/>
    </row>
    <row r="251" spans="1:24" ht="28.5" customHeight="1" x14ac:dyDescent="0.4">
      <c r="A251" s="73" t="s">
        <v>61</v>
      </c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</row>
    <row r="252" spans="1:24" ht="23.25" x14ac:dyDescent="0.25">
      <c r="A252" s="87" t="s">
        <v>62</v>
      </c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89"/>
    </row>
    <row r="253" spans="1:24" ht="23.25" x14ac:dyDescent="0.25">
      <c r="A253" s="87" t="s">
        <v>63</v>
      </c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89"/>
    </row>
    <row r="254" spans="1:24" ht="26.25" x14ac:dyDescent="0.4">
      <c r="A254" s="73" t="s">
        <v>44</v>
      </c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</row>
    <row r="255" spans="1:24" ht="23.25" x14ac:dyDescent="0.25">
      <c r="A255" s="87" t="s">
        <v>54</v>
      </c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9"/>
    </row>
    <row r="256" spans="1:24" ht="23.25" x14ac:dyDescent="0.25">
      <c r="A256" s="87" t="s">
        <v>56</v>
      </c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9"/>
    </row>
    <row r="257" spans="1:12" ht="26.25" x14ac:dyDescent="0.4">
      <c r="A257" s="73" t="s">
        <v>47</v>
      </c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</row>
    <row r="258" spans="1:12" ht="23.25" x14ac:dyDescent="0.25">
      <c r="A258" s="87" t="s">
        <v>48</v>
      </c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89"/>
    </row>
    <row r="259" spans="1:12" ht="23.25" x14ac:dyDescent="0.25">
      <c r="A259" s="87" t="s">
        <v>49</v>
      </c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89"/>
    </row>
    <row r="260" spans="1:12" ht="23.25" x14ac:dyDescent="0.25">
      <c r="A260" s="87" t="s">
        <v>50</v>
      </c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89"/>
    </row>
    <row r="261" spans="1:12" ht="10.5" customHeight="1" x14ac:dyDescent="0.4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</row>
    <row r="262" spans="1:12" ht="23.25" x14ac:dyDescent="0.25">
      <c r="A262" s="87" t="s">
        <v>51</v>
      </c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89"/>
    </row>
    <row r="263" spans="1:12" ht="23.25" x14ac:dyDescent="0.25">
      <c r="A263" s="87" t="s">
        <v>52</v>
      </c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89"/>
    </row>
    <row r="264" spans="1:12" ht="23.25" x14ac:dyDescent="0.25">
      <c r="A264" s="87" t="s">
        <v>53</v>
      </c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89"/>
    </row>
    <row r="265" spans="1:12" ht="25.5" x14ac:dyDescent="0.35">
      <c r="A265" s="75" t="s">
        <v>71</v>
      </c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</row>
  </sheetData>
  <mergeCells count="203">
    <mergeCell ref="F229:J229"/>
    <mergeCell ref="F231:J231"/>
    <mergeCell ref="A227:L227"/>
    <mergeCell ref="A199:L199"/>
    <mergeCell ref="A200:L200"/>
    <mergeCell ref="A201:A202"/>
    <mergeCell ref="B201:B202"/>
    <mergeCell ref="C201:C202"/>
    <mergeCell ref="D201:D202"/>
    <mergeCell ref="E201:F201"/>
    <mergeCell ref="G201:H201"/>
    <mergeCell ref="I201:J201"/>
    <mergeCell ref="K201:L201"/>
    <mergeCell ref="A224:L224"/>
    <mergeCell ref="A216:L216"/>
    <mergeCell ref="A217:L218"/>
    <mergeCell ref="A220:L220"/>
    <mergeCell ref="A221:L221"/>
    <mergeCell ref="A222:L222"/>
    <mergeCell ref="A209:L210"/>
    <mergeCell ref="G211:L213"/>
    <mergeCell ref="A191:D191"/>
    <mergeCell ref="E191:L191"/>
    <mergeCell ref="E192:L192"/>
    <mergeCell ref="E193:L193"/>
    <mergeCell ref="E194:L194"/>
    <mergeCell ref="A183:L183"/>
    <mergeCell ref="A184:A185"/>
    <mergeCell ref="B184:B185"/>
    <mergeCell ref="C184:C185"/>
    <mergeCell ref="D184:D185"/>
    <mergeCell ref="E184:F184"/>
    <mergeCell ref="G184:H184"/>
    <mergeCell ref="I184:J184"/>
    <mergeCell ref="K184:L184"/>
    <mergeCell ref="A172:L172"/>
    <mergeCell ref="A173:A174"/>
    <mergeCell ref="B173:B174"/>
    <mergeCell ref="C173:C174"/>
    <mergeCell ref="D173:D174"/>
    <mergeCell ref="E173:F173"/>
    <mergeCell ref="G173:H173"/>
    <mergeCell ref="I173:J173"/>
    <mergeCell ref="K173:L173"/>
    <mergeCell ref="A167:L167"/>
    <mergeCell ref="G168:L170"/>
    <mergeCell ref="A110:L110"/>
    <mergeCell ref="A111:L111"/>
    <mergeCell ref="A112:L112"/>
    <mergeCell ref="A113:A114"/>
    <mergeCell ref="B113:B114"/>
    <mergeCell ref="C113:C114"/>
    <mergeCell ref="D113:D114"/>
    <mergeCell ref="E113:F113"/>
    <mergeCell ref="G113:H113"/>
    <mergeCell ref="I113:J113"/>
    <mergeCell ref="K113:L113"/>
    <mergeCell ref="A157:L157"/>
    <mergeCell ref="K159:L159"/>
    <mergeCell ref="I159:J159"/>
    <mergeCell ref="G159:H159"/>
    <mergeCell ref="E159:F159"/>
    <mergeCell ref="D159:D160"/>
    <mergeCell ref="C159:C160"/>
    <mergeCell ref="B159:B160"/>
    <mergeCell ref="A159:A160"/>
    <mergeCell ref="A158:L158"/>
    <mergeCell ref="A136:L136"/>
    <mergeCell ref="M23:N23"/>
    <mergeCell ref="A22:L22"/>
    <mergeCell ref="D38:D39"/>
    <mergeCell ref="E38:F38"/>
    <mergeCell ref="G38:H38"/>
    <mergeCell ref="I38:J38"/>
    <mergeCell ref="K38:L38"/>
    <mergeCell ref="M38:N38"/>
    <mergeCell ref="A52:L52"/>
    <mergeCell ref="A23:A24"/>
    <mergeCell ref="B23:B24"/>
    <mergeCell ref="C23:C24"/>
    <mergeCell ref="D23:D24"/>
    <mergeCell ref="E23:F23"/>
    <mergeCell ref="G23:H23"/>
    <mergeCell ref="I23:J23"/>
    <mergeCell ref="K23:L23"/>
    <mergeCell ref="A54:A55"/>
    <mergeCell ref="B54:B55"/>
    <mergeCell ref="C54:C55"/>
    <mergeCell ref="D54:D55"/>
    <mergeCell ref="E54:F54"/>
    <mergeCell ref="G54:H54"/>
    <mergeCell ref="I54:J54"/>
    <mergeCell ref="K54:L54"/>
    <mergeCell ref="A46:N46"/>
    <mergeCell ref="G47:N49"/>
    <mergeCell ref="A53:L53"/>
    <mergeCell ref="A1:N1"/>
    <mergeCell ref="A2:N2"/>
    <mergeCell ref="A3:N3"/>
    <mergeCell ref="K4:N4"/>
    <mergeCell ref="A6:N6"/>
    <mergeCell ref="A7:N7"/>
    <mergeCell ref="A8:A9"/>
    <mergeCell ref="B8:B9"/>
    <mergeCell ref="C8:C9"/>
    <mergeCell ref="D8:D9"/>
    <mergeCell ref="E8:F8"/>
    <mergeCell ref="G8:H8"/>
    <mergeCell ref="I8:J8"/>
    <mergeCell ref="K8:L8"/>
    <mergeCell ref="M8:N8"/>
    <mergeCell ref="G17:N19"/>
    <mergeCell ref="G32:L34"/>
    <mergeCell ref="G63:L65"/>
    <mergeCell ref="A31:L31"/>
    <mergeCell ref="A62:L62"/>
    <mergeCell ref="G91:L93"/>
    <mergeCell ref="G122:L124"/>
    <mergeCell ref="A16:N16"/>
    <mergeCell ref="A90:L90"/>
    <mergeCell ref="A121:L121"/>
    <mergeCell ref="A67:L67"/>
    <mergeCell ref="A81:L81"/>
    <mergeCell ref="A82:A83"/>
    <mergeCell ref="B82:B83"/>
    <mergeCell ref="C82:C83"/>
    <mergeCell ref="D82:D83"/>
    <mergeCell ref="E82:F82"/>
    <mergeCell ref="G82:H82"/>
    <mergeCell ref="A37:N37"/>
    <mergeCell ref="A38:A39"/>
    <mergeCell ref="B38:B39"/>
    <mergeCell ref="C38:C39"/>
    <mergeCell ref="I82:J82"/>
    <mergeCell ref="K82:L82"/>
    <mergeCell ref="A245:L245"/>
    <mergeCell ref="A239:L239"/>
    <mergeCell ref="A255:L255"/>
    <mergeCell ref="A256:L256"/>
    <mergeCell ref="A244:L244"/>
    <mergeCell ref="A243:L243"/>
    <mergeCell ref="A238:L238"/>
    <mergeCell ref="A254:L254"/>
    <mergeCell ref="A240:L240"/>
    <mergeCell ref="A241:L241"/>
    <mergeCell ref="A242:L242"/>
    <mergeCell ref="A251:L251"/>
    <mergeCell ref="A252:L252"/>
    <mergeCell ref="A253:L253"/>
    <mergeCell ref="A262:L262"/>
    <mergeCell ref="A263:L263"/>
    <mergeCell ref="A264:L264"/>
    <mergeCell ref="A265:L265"/>
    <mergeCell ref="A257:L257"/>
    <mergeCell ref="A258:L258"/>
    <mergeCell ref="A259:L259"/>
    <mergeCell ref="A260:L260"/>
    <mergeCell ref="A261:L261"/>
    <mergeCell ref="I143:J143"/>
    <mergeCell ref="K143:L143"/>
    <mergeCell ref="A95:L95"/>
    <mergeCell ref="A96:A97"/>
    <mergeCell ref="B96:B97"/>
    <mergeCell ref="C96:C97"/>
    <mergeCell ref="D96:D97"/>
    <mergeCell ref="E96:F96"/>
    <mergeCell ref="G96:H96"/>
    <mergeCell ref="I96:J96"/>
    <mergeCell ref="K96:L96"/>
    <mergeCell ref="G137:L139"/>
    <mergeCell ref="A127:L127"/>
    <mergeCell ref="A128:A129"/>
    <mergeCell ref="B128:B129"/>
    <mergeCell ref="C128:C129"/>
    <mergeCell ref="D128:D129"/>
    <mergeCell ref="E128:F128"/>
    <mergeCell ref="G128:H128"/>
    <mergeCell ref="I128:J128"/>
    <mergeCell ref="K128:L128"/>
    <mergeCell ref="A151:L151"/>
    <mergeCell ref="G152:L154"/>
    <mergeCell ref="A247:L247"/>
    <mergeCell ref="A248:L248"/>
    <mergeCell ref="A249:L249"/>
    <mergeCell ref="A68:A69"/>
    <mergeCell ref="B68:B69"/>
    <mergeCell ref="C68:C69"/>
    <mergeCell ref="D68:D69"/>
    <mergeCell ref="E68:F68"/>
    <mergeCell ref="G68:H68"/>
    <mergeCell ref="I68:J68"/>
    <mergeCell ref="K68:L68"/>
    <mergeCell ref="A76:L76"/>
    <mergeCell ref="G77:L79"/>
    <mergeCell ref="A104:L104"/>
    <mergeCell ref="G105:L107"/>
    <mergeCell ref="A142:L142"/>
    <mergeCell ref="A143:A144"/>
    <mergeCell ref="B143:B144"/>
    <mergeCell ref="C143:C144"/>
    <mergeCell ref="D143:D144"/>
    <mergeCell ref="E143:F143"/>
    <mergeCell ref="G143:H143"/>
  </mergeCells>
  <pageMargins left="0.39370078740157483" right="0.19685039370078741" top="0.39370078740157483" bottom="0.19685039370078741" header="0.51181102362204722" footer="0.31496062992125984"/>
  <pageSetup paperSize="9" scale="69" orientation="portrait" r:id="rId1"/>
  <headerFooter alignWithMargins="0">
    <oddHeader xml:space="preserve">&amp;LПрайс лист от 08.08.2022
</oddHeader>
  </headerFooter>
  <rowBreaks count="4" manualBreakCount="4">
    <brk id="51" max="13" man="1"/>
    <brk id="109" max="13" man="1"/>
    <brk id="156" max="13" man="1"/>
    <brk id="23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2022-08-09T05:27:35Z</cp:lastPrinted>
  <dcterms:created xsi:type="dcterms:W3CDTF">2011-02-24T01:38:52Z</dcterms:created>
  <dcterms:modified xsi:type="dcterms:W3CDTF">2022-08-18T01:33:45Z</dcterms:modified>
</cp:coreProperties>
</file>