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firstSheet="3" activeTab="15"/>
  </bookViews>
  <sheets>
    <sheet name="25рш " sheetId="13" r:id="rId1"/>
    <sheet name="27рш" sheetId="10" r:id="rId2"/>
    <sheet name="34рш" sheetId="11" r:id="rId3"/>
    <sheet name="36 рш " sheetId="7" r:id="rId4"/>
    <sheet name="38 рш" sheetId="6" r:id="rId5"/>
    <sheet name="32х72" sheetId="4" r:id="rId6"/>
    <sheet name="34х84" sheetId="12" r:id="rId7"/>
    <sheet name="34х139" sheetId="9" r:id="rId8"/>
    <sheet name="34х184" sheetId="8" r:id="rId9"/>
    <sheet name="38х180" sheetId="5" r:id="rId10"/>
    <sheet name="61х165" sheetId="1" r:id="rId11"/>
    <sheet name="37х90" sheetId="3" r:id="rId12"/>
    <sheet name="37х120" sheetId="14" r:id="rId13"/>
    <sheet name="37х180" sheetId="15" r:id="rId14"/>
    <sheet name="37х240" sheetId="16" r:id="rId15"/>
    <sheet name="37рш" sheetId="17" r:id="rId16"/>
    <sheet name="ИТОГО" sheetId="18" r:id="rId17"/>
  </sheets>
  <calcPr calcId="145621"/>
</workbook>
</file>

<file path=xl/calcChain.xml><?xml version="1.0" encoding="utf-8"?>
<calcChain xmlns="http://schemas.openxmlformats.org/spreadsheetml/2006/main">
  <c r="D2" i="17" l="1"/>
  <c r="D13" i="18" s="1"/>
  <c r="C2" i="17"/>
  <c r="C13" i="18" s="1"/>
  <c r="D2" i="16"/>
  <c r="D12" i="18" s="1"/>
  <c r="C2" i="16"/>
  <c r="C12" i="18" s="1"/>
  <c r="D2" i="15"/>
  <c r="D11" i="18" s="1"/>
  <c r="C2" i="15"/>
  <c r="E2" i="15" s="1"/>
  <c r="D2" i="14"/>
  <c r="D10" i="18" s="1"/>
  <c r="C2" i="14"/>
  <c r="E2" i="14" s="1"/>
  <c r="D2" i="3"/>
  <c r="D9" i="18" s="1"/>
  <c r="C2" i="3"/>
  <c r="C9" i="18" s="1"/>
  <c r="F7" i="4"/>
  <c r="H8" i="10"/>
  <c r="D2" i="13"/>
  <c r="D5" i="18" s="1"/>
  <c r="C2" i="13"/>
  <c r="C5" i="18" s="1"/>
  <c r="D2" i="12"/>
  <c r="D16" i="18" s="1"/>
  <c r="E16" i="18" s="1"/>
  <c r="C2" i="12"/>
  <c r="C16" i="18" s="1"/>
  <c r="D2" i="11"/>
  <c r="D7" i="18" s="1"/>
  <c r="C2" i="11"/>
  <c r="C7" i="18" s="1"/>
  <c r="D2" i="10"/>
  <c r="D6" i="18" s="1"/>
  <c r="C2" i="10"/>
  <c r="C6" i="18" s="1"/>
  <c r="D2" i="9"/>
  <c r="D17" i="18" s="1"/>
  <c r="C2" i="9"/>
  <c r="E2" i="9" s="1"/>
  <c r="D2" i="8"/>
  <c r="C2" i="8"/>
  <c r="E2" i="8" s="1"/>
  <c r="D2" i="7"/>
  <c r="D8" i="18" s="1"/>
  <c r="C2" i="7"/>
  <c r="E2" i="7" s="1"/>
  <c r="D2" i="6"/>
  <c r="D14" i="18" s="1"/>
  <c r="C2" i="6"/>
  <c r="C14" i="18" s="1"/>
  <c r="D2" i="5"/>
  <c r="D18" i="18" s="1"/>
  <c r="E18" i="18" s="1"/>
  <c r="C2" i="5"/>
  <c r="C18" i="18" s="1"/>
  <c r="D2" i="4"/>
  <c r="D15" i="18" s="1"/>
  <c r="C2" i="4"/>
  <c r="C15" i="18" s="1"/>
  <c r="D2" i="1"/>
  <c r="D19" i="18" s="1"/>
  <c r="C2" i="1"/>
  <c r="C19" i="18" s="1"/>
  <c r="C8" i="18" l="1"/>
  <c r="C11" i="18"/>
  <c r="C17" i="18"/>
  <c r="C10" i="18"/>
  <c r="E10" i="18" s="1"/>
  <c r="D20" i="18"/>
  <c r="C20" i="18"/>
  <c r="E14" i="18"/>
  <c r="E13" i="18"/>
  <c r="E12" i="18"/>
  <c r="E11" i="18"/>
  <c r="E9" i="18"/>
  <c r="E7" i="18"/>
  <c r="E6" i="18"/>
  <c r="E8" i="18"/>
  <c r="E15" i="18"/>
  <c r="E17" i="18"/>
  <c r="E19" i="18"/>
  <c r="E2" i="16"/>
  <c r="E2" i="17"/>
  <c r="E2" i="3"/>
  <c r="E5" i="18"/>
  <c r="E2" i="4"/>
  <c r="E2" i="6"/>
  <c r="E2" i="10"/>
  <c r="E2" i="13"/>
  <c r="E2" i="5"/>
  <c r="E2" i="11"/>
  <c r="E2" i="12"/>
  <c r="E2" i="1"/>
  <c r="E20" i="18" l="1"/>
</calcChain>
</file>

<file path=xl/sharedStrings.xml><?xml version="1.0" encoding="utf-8"?>
<sst xmlns="http://schemas.openxmlformats.org/spreadsheetml/2006/main" count="287" uniqueCount="35">
  <si>
    <t>длина</t>
  </si>
  <si>
    <t>№ пак</t>
  </si>
  <si>
    <t>шт</t>
  </si>
  <si>
    <t>дата приход</t>
  </si>
  <si>
    <t>дата расход</t>
  </si>
  <si>
    <t>прих</t>
  </si>
  <si>
    <t>расх</t>
  </si>
  <si>
    <t>примечание</t>
  </si>
  <si>
    <t>ВСЕГО</t>
  </si>
  <si>
    <t>ГОСТ</t>
  </si>
  <si>
    <t>х/д</t>
  </si>
  <si>
    <t>ИТОГО</t>
  </si>
  <si>
    <t xml:space="preserve">                 куб.м. ГОСТ</t>
  </si>
  <si>
    <t xml:space="preserve">                   куб.м. х/д</t>
  </si>
  <si>
    <t>25рш</t>
  </si>
  <si>
    <t>27рш</t>
  </si>
  <si>
    <t>34рш</t>
  </si>
  <si>
    <t>36рш</t>
  </si>
  <si>
    <t>38рш</t>
  </si>
  <si>
    <t>32х72</t>
  </si>
  <si>
    <t>34х84</t>
  </si>
  <si>
    <t>34*139</t>
  </si>
  <si>
    <t>38х180</t>
  </si>
  <si>
    <t>61х165</t>
  </si>
  <si>
    <t>сечение</t>
  </si>
  <si>
    <t>итого</t>
  </si>
  <si>
    <t>Наличие на складе пиломатериала для внутреннего рынка</t>
  </si>
  <si>
    <t>01-31.08.2015</t>
  </si>
  <si>
    <t>01-31.07.2015</t>
  </si>
  <si>
    <r>
      <t>в т.ч. 1211,198 м</t>
    </r>
    <r>
      <rPr>
        <sz val="8"/>
        <color theme="1"/>
        <rFont val="Calibri"/>
        <family val="2"/>
        <charset val="204"/>
      </rPr>
      <t xml:space="preserve">ᶟ </t>
    </r>
    <r>
      <rPr>
        <sz val="8"/>
        <color theme="1"/>
        <rFont val="Calibri"/>
        <family val="2"/>
        <charset val="204"/>
        <scheme val="minor"/>
      </rPr>
      <t>несортированного</t>
    </r>
  </si>
  <si>
    <t>37х90</t>
  </si>
  <si>
    <t>37х120</t>
  </si>
  <si>
    <t>37х180</t>
  </si>
  <si>
    <t>37х240</t>
  </si>
  <si>
    <t>37рш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</si>
</sst>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3" borderId="0" xfId="0" applyFill="1" applyBorder="1"/>
    <xf numFmtId="0" fontId="0" fillId="0" borderId="2" xfId="0" applyBorder="1"/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14" fontId="0" fillId="0" borderId="2" xfId="0" applyNumberFormat="1" applyBorder="1"/>
    <xf numFmtId="0" fontId="1" fillId="0" borderId="1" xfId="0" applyFont="1" applyBorder="1"/>
    <xf numFmtId="0" fontId="1" fillId="0" borderId="21" xfId="0" applyFont="1" applyBorder="1"/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/>
    <xf numFmtId="0" fontId="1" fillId="0" borderId="2" xfId="0" applyFont="1" applyBorder="1"/>
    <xf numFmtId="0" fontId="1" fillId="0" borderId="1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/>
    <xf numFmtId="0" fontId="1" fillId="0" borderId="17" xfId="0" applyFont="1" applyBorder="1"/>
    <xf numFmtId="0" fontId="2" fillId="0" borderId="15" xfId="0" applyFont="1" applyBorder="1" applyAlignment="1">
      <alignment horizontal="center" vertical="center"/>
    </xf>
    <xf numFmtId="0" fontId="2" fillId="2" borderId="20" xfId="0" applyFont="1" applyFill="1" applyBorder="1"/>
    <xf numFmtId="0" fontId="1" fillId="5" borderId="16" xfId="0" applyFont="1" applyFill="1" applyBorder="1"/>
    <xf numFmtId="0" fontId="1" fillId="5" borderId="26" xfId="0" applyFont="1" applyFill="1" applyBorder="1"/>
    <xf numFmtId="0" fontId="1" fillId="5" borderId="18" xfId="0" applyFont="1" applyFill="1" applyBorder="1"/>
    <xf numFmtId="0" fontId="2" fillId="5" borderId="25" xfId="0" applyFont="1" applyFill="1" applyBorder="1"/>
    <xf numFmtId="0" fontId="2" fillId="5" borderId="19" xfId="0" applyFont="1" applyFill="1" applyBorder="1"/>
    <xf numFmtId="0" fontId="3" fillId="0" borderId="0" xfId="0" applyFont="1" applyAlignment="1">
      <alignment horizontal="center" wrapText="1"/>
    </xf>
    <xf numFmtId="14" fontId="0" fillId="0" borderId="1" xfId="0" applyNumberFormat="1" applyBorder="1"/>
    <xf numFmtId="14" fontId="0" fillId="0" borderId="1" xfId="0" applyNumberFormat="1" applyBorder="1" applyAlignment="1">
      <alignment horizontal="left"/>
    </xf>
    <xf numFmtId="164" fontId="0" fillId="0" borderId="1" xfId="0" applyNumberFormat="1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right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workbookViewId="0">
      <selection activeCell="F6" sqref="F6:F8"/>
    </sheetView>
  </sheetViews>
  <sheetFormatPr defaultRowHeight="15" x14ac:dyDescent="0.25"/>
  <cols>
    <col min="2" max="2" width="18.140625" customWidth="1"/>
    <col min="3" max="3" width="12.85546875" customWidth="1"/>
    <col min="4" max="4" width="12" customWidth="1"/>
    <col min="5" max="5" width="12.42578125" customWidth="1"/>
    <col min="6" max="9" width="14.140625" customWidth="1"/>
    <col min="10" max="10" width="14.28515625" customWidth="1"/>
    <col min="11" max="11" width="28" customWidth="1"/>
  </cols>
  <sheetData>
    <row r="1" spans="2:11" x14ac:dyDescent="0.25">
      <c r="B1" s="40" t="s">
        <v>8</v>
      </c>
      <c r="C1" s="7" t="s">
        <v>9</v>
      </c>
      <c r="D1" s="7" t="s">
        <v>10</v>
      </c>
      <c r="E1" s="8" t="s">
        <v>11</v>
      </c>
      <c r="G1" s="2"/>
    </row>
    <row r="2" spans="2:11" ht="29.25" customHeight="1" thickBot="1" x14ac:dyDescent="0.3">
      <c r="B2" s="41"/>
      <c r="C2" s="9">
        <f>SUM(F:F)-SUM(G:G)</f>
        <v>17.829999999999998</v>
      </c>
      <c r="D2" s="9">
        <f>SUM(H:H)-SUM(I:I)</f>
        <v>2.2130000000000001</v>
      </c>
      <c r="E2" s="10">
        <f>C2+D2</f>
        <v>20.042999999999999</v>
      </c>
      <c r="G2" s="2"/>
    </row>
    <row r="3" spans="2:11" ht="15.75" thickBot="1" x14ac:dyDescent="0.3"/>
    <row r="4" spans="2:11" x14ac:dyDescent="0.25">
      <c r="B4" s="42" t="s">
        <v>3</v>
      </c>
      <c r="C4" s="44" t="s">
        <v>1</v>
      </c>
      <c r="D4" s="44" t="s">
        <v>0</v>
      </c>
      <c r="E4" s="44" t="s">
        <v>2</v>
      </c>
      <c r="F4" s="4" t="s">
        <v>12</v>
      </c>
      <c r="G4" s="5"/>
      <c r="H4" s="4" t="s">
        <v>13</v>
      </c>
      <c r="I4" s="5"/>
      <c r="J4" s="44" t="s">
        <v>4</v>
      </c>
      <c r="K4" s="38" t="s">
        <v>7</v>
      </c>
    </row>
    <row r="5" spans="2:11" ht="15.75" thickBot="1" x14ac:dyDescent="0.3">
      <c r="B5" s="43"/>
      <c r="C5" s="45"/>
      <c r="D5" s="45"/>
      <c r="E5" s="45"/>
      <c r="F5" s="6" t="s">
        <v>5</v>
      </c>
      <c r="G5" s="6" t="s">
        <v>6</v>
      </c>
      <c r="H5" s="6" t="s">
        <v>5</v>
      </c>
      <c r="I5" s="6" t="s">
        <v>6</v>
      </c>
      <c r="J5" s="45"/>
      <c r="K5" s="39"/>
    </row>
    <row r="6" spans="2:11" x14ac:dyDescent="0.25">
      <c r="B6" s="3" t="s">
        <v>27</v>
      </c>
      <c r="C6" s="3"/>
      <c r="D6" s="3">
        <v>3650</v>
      </c>
      <c r="E6" s="3"/>
      <c r="F6" s="3">
        <v>15.007</v>
      </c>
      <c r="G6" s="3"/>
      <c r="H6" s="3"/>
      <c r="I6" s="3"/>
      <c r="J6" s="3"/>
      <c r="K6" s="3"/>
    </row>
    <row r="7" spans="2:11" x14ac:dyDescent="0.25">
      <c r="B7" s="3" t="s">
        <v>27</v>
      </c>
      <c r="C7" s="1"/>
      <c r="D7" s="1">
        <v>4000</v>
      </c>
      <c r="E7" s="1"/>
      <c r="F7" s="1">
        <v>2.823</v>
      </c>
      <c r="G7" s="1"/>
      <c r="H7" s="1"/>
      <c r="I7" s="1"/>
      <c r="J7" s="1"/>
      <c r="K7" s="1"/>
    </row>
    <row r="8" spans="2:11" x14ac:dyDescent="0.25">
      <c r="B8" s="34">
        <v>42251</v>
      </c>
      <c r="C8" s="1"/>
      <c r="D8" s="1">
        <v>3650</v>
      </c>
      <c r="E8" s="1"/>
      <c r="F8" s="1"/>
      <c r="G8" s="1"/>
      <c r="H8" s="1">
        <v>2.2130000000000001</v>
      </c>
      <c r="I8" s="1"/>
      <c r="J8" s="1"/>
      <c r="K8" s="1"/>
    </row>
    <row r="9" spans="2:11" x14ac:dyDescent="0.25">
      <c r="B9" s="34"/>
      <c r="C9" s="1"/>
      <c r="D9" s="1"/>
      <c r="E9" s="1"/>
      <c r="F9" s="1"/>
      <c r="G9" s="1"/>
      <c r="H9" s="1"/>
      <c r="I9" s="1"/>
      <c r="J9" s="1"/>
      <c r="K9" s="1"/>
    </row>
    <row r="10" spans="2:1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2:11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2:1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2:1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2:11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2:11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2:11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1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2:1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mergeCells count="7">
    <mergeCell ref="K4:K5"/>
    <mergeCell ref="B1:B2"/>
    <mergeCell ref="B4:B5"/>
    <mergeCell ref="C4:C5"/>
    <mergeCell ref="D4:D5"/>
    <mergeCell ref="E4:E5"/>
    <mergeCell ref="J4:J5"/>
  </mergeCell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workbookViewId="0">
      <selection activeCell="H11" sqref="H11"/>
    </sheetView>
  </sheetViews>
  <sheetFormatPr defaultRowHeight="15" x14ac:dyDescent="0.25"/>
  <cols>
    <col min="2" max="2" width="18.140625" customWidth="1"/>
    <col min="3" max="3" width="12.85546875" customWidth="1"/>
    <col min="4" max="4" width="12" customWidth="1"/>
    <col min="5" max="5" width="12.42578125" customWidth="1"/>
    <col min="6" max="9" width="14.140625" customWidth="1"/>
    <col min="10" max="10" width="14.28515625" customWidth="1"/>
    <col min="11" max="11" width="28" customWidth="1"/>
  </cols>
  <sheetData>
    <row r="1" spans="2:11" x14ac:dyDescent="0.25">
      <c r="B1" s="40" t="s">
        <v>8</v>
      </c>
      <c r="C1" s="7" t="s">
        <v>9</v>
      </c>
      <c r="D1" s="7" t="s">
        <v>10</v>
      </c>
      <c r="E1" s="8" t="s">
        <v>11</v>
      </c>
      <c r="G1" s="2"/>
    </row>
    <row r="2" spans="2:11" ht="29.25" customHeight="1" thickBot="1" x14ac:dyDescent="0.3">
      <c r="B2" s="41"/>
      <c r="C2" s="9">
        <f>SUM(F:F)-SUM(G:G)</f>
        <v>0</v>
      </c>
      <c r="D2" s="9">
        <f>SUM(H:H)-SUM(I:I)</f>
        <v>0</v>
      </c>
      <c r="E2" s="10">
        <f>C2+D2</f>
        <v>0</v>
      </c>
      <c r="G2" s="2"/>
    </row>
    <row r="3" spans="2:11" ht="15.75" thickBot="1" x14ac:dyDescent="0.3"/>
    <row r="4" spans="2:11" x14ac:dyDescent="0.25">
      <c r="B4" s="42" t="s">
        <v>3</v>
      </c>
      <c r="C4" s="44" t="s">
        <v>1</v>
      </c>
      <c r="D4" s="44" t="s">
        <v>0</v>
      </c>
      <c r="E4" s="44" t="s">
        <v>2</v>
      </c>
      <c r="F4" s="4" t="s">
        <v>12</v>
      </c>
      <c r="G4" s="5"/>
      <c r="H4" s="4" t="s">
        <v>13</v>
      </c>
      <c r="I4" s="5"/>
      <c r="J4" s="44" t="s">
        <v>4</v>
      </c>
      <c r="K4" s="38" t="s">
        <v>7</v>
      </c>
    </row>
    <row r="5" spans="2:11" ht="15.75" thickBot="1" x14ac:dyDescent="0.3">
      <c r="B5" s="43"/>
      <c r="C5" s="45"/>
      <c r="D5" s="45"/>
      <c r="E5" s="45"/>
      <c r="F5" s="6" t="s">
        <v>5</v>
      </c>
      <c r="G5" s="6" t="s">
        <v>6</v>
      </c>
      <c r="H5" s="6" t="s">
        <v>5</v>
      </c>
      <c r="I5" s="6" t="s">
        <v>6</v>
      </c>
      <c r="J5" s="45"/>
      <c r="K5" s="39"/>
    </row>
    <row r="6" spans="2:11" x14ac:dyDescent="0.25">
      <c r="B6" s="3"/>
      <c r="C6" s="3"/>
      <c r="D6" s="3"/>
      <c r="E6" s="3"/>
      <c r="F6" s="3"/>
      <c r="G6" s="3"/>
      <c r="H6" s="3"/>
      <c r="I6" s="3"/>
      <c r="J6" s="3"/>
      <c r="K6" s="3"/>
    </row>
    <row r="7" spans="2:11" x14ac:dyDescent="0.25">
      <c r="B7" s="1"/>
      <c r="C7" s="1"/>
      <c r="D7" s="1"/>
      <c r="E7" s="1"/>
      <c r="F7" s="1"/>
      <c r="G7" s="1"/>
      <c r="H7" s="1"/>
      <c r="I7" s="1"/>
      <c r="J7" s="1"/>
      <c r="K7" s="1"/>
    </row>
    <row r="8" spans="2:11" x14ac:dyDescent="0.25">
      <c r="B8" s="1"/>
      <c r="C8" s="1"/>
      <c r="D8" s="1"/>
      <c r="E8" s="1"/>
      <c r="F8" s="1"/>
      <c r="G8" s="1"/>
      <c r="H8" s="1"/>
      <c r="I8" s="1"/>
      <c r="J8" s="1"/>
      <c r="K8" s="1"/>
    </row>
    <row r="9" spans="2:11" x14ac:dyDescent="0.25">
      <c r="B9" s="1"/>
      <c r="C9" s="1"/>
      <c r="D9" s="1"/>
      <c r="E9" s="1"/>
      <c r="F9" s="1"/>
      <c r="G9" s="1"/>
      <c r="H9" s="1"/>
      <c r="I9" s="1"/>
      <c r="J9" s="1"/>
      <c r="K9" s="1"/>
    </row>
    <row r="10" spans="2:1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2:11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2:1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2:1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2:11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2:11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2:11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1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2:1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mergeCells count="7">
    <mergeCell ref="K4:K5"/>
    <mergeCell ref="B1:B2"/>
    <mergeCell ref="B4:B5"/>
    <mergeCell ref="C4:C5"/>
    <mergeCell ref="D4:D5"/>
    <mergeCell ref="E4:E5"/>
    <mergeCell ref="J4:J5"/>
  </mergeCells>
  <pageMargins left="0.7" right="0.7" top="0.75" bottom="0.75" header="0.3" footer="0.3"/>
  <pageSetup paperSize="9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workbookViewId="0">
      <selection activeCell="B1" sqref="B1:K20"/>
    </sheetView>
  </sheetViews>
  <sheetFormatPr defaultRowHeight="15" x14ac:dyDescent="0.25"/>
  <cols>
    <col min="2" max="2" width="18.140625" customWidth="1"/>
    <col min="3" max="3" width="12.85546875" customWidth="1"/>
    <col min="4" max="4" width="12" customWidth="1"/>
    <col min="5" max="5" width="12.42578125" customWidth="1"/>
    <col min="6" max="9" width="14.140625" customWidth="1"/>
    <col min="10" max="10" width="14.28515625" customWidth="1"/>
    <col min="11" max="11" width="28" customWidth="1"/>
  </cols>
  <sheetData>
    <row r="1" spans="2:11" x14ac:dyDescent="0.25">
      <c r="B1" s="40" t="s">
        <v>8</v>
      </c>
      <c r="C1" s="7" t="s">
        <v>9</v>
      </c>
      <c r="D1" s="7" t="s">
        <v>10</v>
      </c>
      <c r="E1" s="8" t="s">
        <v>11</v>
      </c>
      <c r="G1" s="2"/>
    </row>
    <row r="2" spans="2:11" ht="29.25" customHeight="1" thickBot="1" x14ac:dyDescent="0.3">
      <c r="B2" s="41"/>
      <c r="C2" s="9">
        <f>SUM(F:F)-SUM(G:G)</f>
        <v>24.913</v>
      </c>
      <c r="D2" s="9">
        <f>SUM(H:H)-SUM(I:I)</f>
        <v>5.8769999999999998</v>
      </c>
      <c r="E2" s="10">
        <f>C2+D2</f>
        <v>30.79</v>
      </c>
      <c r="G2" s="2"/>
    </row>
    <row r="3" spans="2:11" ht="15.75" thickBot="1" x14ac:dyDescent="0.3"/>
    <row r="4" spans="2:11" x14ac:dyDescent="0.25">
      <c r="B4" s="42" t="s">
        <v>3</v>
      </c>
      <c r="C4" s="44" t="s">
        <v>1</v>
      </c>
      <c r="D4" s="44" t="s">
        <v>0</v>
      </c>
      <c r="E4" s="44" t="s">
        <v>2</v>
      </c>
      <c r="F4" s="4" t="s">
        <v>12</v>
      </c>
      <c r="G4" s="5"/>
      <c r="H4" s="4" t="s">
        <v>13</v>
      </c>
      <c r="I4" s="5"/>
      <c r="J4" s="44" t="s">
        <v>4</v>
      </c>
      <c r="K4" s="38" t="s">
        <v>7</v>
      </c>
    </row>
    <row r="5" spans="2:11" ht="15.75" thickBot="1" x14ac:dyDescent="0.3">
      <c r="B5" s="43"/>
      <c r="C5" s="45"/>
      <c r="D5" s="45"/>
      <c r="E5" s="45"/>
      <c r="F5" s="6" t="s">
        <v>5</v>
      </c>
      <c r="G5" s="6" t="s">
        <v>6</v>
      </c>
      <c r="H5" s="6" t="s">
        <v>5</v>
      </c>
      <c r="I5" s="6" t="s">
        <v>6</v>
      </c>
      <c r="J5" s="45"/>
      <c r="K5" s="39"/>
    </row>
    <row r="6" spans="2:11" x14ac:dyDescent="0.25">
      <c r="B6" s="11">
        <v>42251</v>
      </c>
      <c r="C6" s="3"/>
      <c r="D6" s="3">
        <v>4000</v>
      </c>
      <c r="E6" s="3"/>
      <c r="F6" s="3">
        <v>2.899</v>
      </c>
      <c r="G6" s="3"/>
      <c r="H6" s="3"/>
      <c r="I6" s="3"/>
      <c r="J6" s="3"/>
      <c r="K6" s="3"/>
    </row>
    <row r="7" spans="2:11" x14ac:dyDescent="0.25">
      <c r="B7" s="11"/>
      <c r="C7" s="1"/>
      <c r="D7" s="1">
        <v>3000</v>
      </c>
      <c r="E7" s="1"/>
      <c r="F7" s="1">
        <v>2.1739999999999999</v>
      </c>
      <c r="G7" s="1"/>
      <c r="H7" s="1"/>
      <c r="I7" s="1"/>
      <c r="J7" s="1"/>
      <c r="K7" s="1"/>
    </row>
    <row r="8" spans="2:11" x14ac:dyDescent="0.25">
      <c r="B8" s="11"/>
      <c r="C8" s="1"/>
      <c r="D8" s="1">
        <v>2000</v>
      </c>
      <c r="E8" s="1"/>
      <c r="F8" s="1">
        <v>1.4490000000000001</v>
      </c>
      <c r="G8" s="1"/>
      <c r="H8" s="1"/>
      <c r="I8" s="1"/>
      <c r="J8" s="1"/>
      <c r="K8" s="1"/>
    </row>
    <row r="9" spans="2:11" x14ac:dyDescent="0.25">
      <c r="B9" s="11">
        <v>42252</v>
      </c>
      <c r="C9" s="1"/>
      <c r="D9" s="1">
        <v>4000</v>
      </c>
      <c r="E9" s="1"/>
      <c r="F9" s="1">
        <v>11.112</v>
      </c>
      <c r="G9" s="1"/>
      <c r="H9" s="1">
        <v>5.8769999999999998</v>
      </c>
      <c r="I9" s="1"/>
      <c r="J9" s="1"/>
      <c r="K9" s="1"/>
    </row>
    <row r="10" spans="2:11" x14ac:dyDescent="0.25">
      <c r="B10" s="11"/>
      <c r="C10" s="1"/>
      <c r="D10" s="1">
        <v>3000</v>
      </c>
      <c r="E10" s="1"/>
      <c r="F10" s="1">
        <v>4.9850000000000003</v>
      </c>
      <c r="G10" s="1"/>
      <c r="H10" s="1"/>
      <c r="I10" s="1"/>
      <c r="J10" s="1"/>
      <c r="K10" s="1"/>
    </row>
    <row r="11" spans="2:11" x14ac:dyDescent="0.25">
      <c r="B11" s="11"/>
      <c r="C11" s="1"/>
      <c r="D11" s="1">
        <v>2000</v>
      </c>
      <c r="E11" s="1"/>
      <c r="F11" s="1">
        <v>2.294</v>
      </c>
      <c r="G11" s="1"/>
      <c r="H11" s="1"/>
      <c r="I11" s="1"/>
      <c r="J11" s="1"/>
      <c r="K11" s="1"/>
    </row>
    <row r="12" spans="2:1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2:1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2:11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2:11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2:11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1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2:1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mergeCells count="7">
    <mergeCell ref="K4:K5"/>
    <mergeCell ref="B1:B2"/>
    <mergeCell ref="E4:E5"/>
    <mergeCell ref="D4:D5"/>
    <mergeCell ref="C4:C5"/>
    <mergeCell ref="J4:J5"/>
    <mergeCell ref="B4:B5"/>
  </mergeCells>
  <pageMargins left="0.7" right="0.7" top="0.75" bottom="0.75" header="0.3" footer="0.3"/>
  <pageSetup paperSize="9" orientation="portrait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workbookViewId="0">
      <selection activeCell="F10" sqref="F10"/>
    </sheetView>
  </sheetViews>
  <sheetFormatPr defaultRowHeight="15" x14ac:dyDescent="0.25"/>
  <cols>
    <col min="2" max="2" width="14.28515625" customWidth="1"/>
    <col min="6" max="6" width="12.7109375" customWidth="1"/>
    <col min="7" max="7" width="13.42578125" customWidth="1"/>
    <col min="10" max="10" width="13.28515625" customWidth="1"/>
    <col min="11" max="11" width="14.28515625" customWidth="1"/>
  </cols>
  <sheetData>
    <row r="1" spans="2:11" x14ac:dyDescent="0.25">
      <c r="B1" s="40" t="s">
        <v>8</v>
      </c>
      <c r="C1" s="7" t="s">
        <v>9</v>
      </c>
      <c r="D1" s="7" t="s">
        <v>10</v>
      </c>
      <c r="E1" s="8" t="s">
        <v>11</v>
      </c>
      <c r="G1" s="2"/>
    </row>
    <row r="2" spans="2:11" ht="15.75" thickBot="1" x14ac:dyDescent="0.3">
      <c r="B2" s="41"/>
      <c r="C2" s="9">
        <f>SUM(F:F)-SUM(G:G)</f>
        <v>33.566000000000003</v>
      </c>
      <c r="D2" s="9">
        <f>SUM(H:H)-SUM(I:I)</f>
        <v>0</v>
      </c>
      <c r="E2" s="10">
        <f>C2+D2</f>
        <v>33.566000000000003</v>
      </c>
      <c r="G2" s="2"/>
    </row>
    <row r="3" spans="2:11" ht="15.75" thickBot="1" x14ac:dyDescent="0.3"/>
    <row r="4" spans="2:11" x14ac:dyDescent="0.25">
      <c r="B4" s="42" t="s">
        <v>3</v>
      </c>
      <c r="C4" s="44" t="s">
        <v>1</v>
      </c>
      <c r="D4" s="44" t="s">
        <v>0</v>
      </c>
      <c r="E4" s="44" t="s">
        <v>2</v>
      </c>
      <c r="F4" s="4" t="s">
        <v>12</v>
      </c>
      <c r="G4" s="5"/>
      <c r="H4" s="4" t="s">
        <v>13</v>
      </c>
      <c r="I4" s="5"/>
      <c r="J4" s="44" t="s">
        <v>4</v>
      </c>
      <c r="K4" s="38" t="s">
        <v>7</v>
      </c>
    </row>
    <row r="5" spans="2:11" ht="15.75" thickBot="1" x14ac:dyDescent="0.3">
      <c r="B5" s="43"/>
      <c r="C5" s="45"/>
      <c r="D5" s="45"/>
      <c r="E5" s="45"/>
      <c r="F5" s="6" t="s">
        <v>5</v>
      </c>
      <c r="G5" s="6" t="s">
        <v>6</v>
      </c>
      <c r="H5" s="6" t="s">
        <v>5</v>
      </c>
      <c r="I5" s="6" t="s">
        <v>6</v>
      </c>
      <c r="J5" s="45"/>
      <c r="K5" s="39"/>
    </row>
    <row r="6" spans="2:11" x14ac:dyDescent="0.25">
      <c r="B6" s="11">
        <v>42257</v>
      </c>
      <c r="C6" s="3"/>
      <c r="D6" s="3">
        <v>2000</v>
      </c>
      <c r="E6" s="3"/>
      <c r="F6" s="3">
        <v>1.998</v>
      </c>
      <c r="G6" s="3"/>
      <c r="H6" s="3"/>
      <c r="I6" s="3"/>
      <c r="J6" s="3"/>
      <c r="K6" s="3"/>
    </row>
    <row r="7" spans="2:11" x14ac:dyDescent="0.25">
      <c r="B7" s="11">
        <v>42258</v>
      </c>
      <c r="C7" s="1"/>
      <c r="D7" s="1">
        <v>2000</v>
      </c>
      <c r="E7" s="1"/>
      <c r="F7" s="1">
        <v>5.9939999999999998</v>
      </c>
      <c r="G7" s="1"/>
      <c r="H7" s="1"/>
      <c r="I7" s="1"/>
      <c r="J7" s="1"/>
      <c r="K7" s="1"/>
    </row>
    <row r="8" spans="2:11" x14ac:dyDescent="0.25">
      <c r="B8" s="11">
        <v>42259</v>
      </c>
      <c r="C8" s="1"/>
      <c r="D8" s="1">
        <v>2000</v>
      </c>
      <c r="E8" s="1"/>
      <c r="F8" s="1">
        <v>3.5960000000000001</v>
      </c>
      <c r="G8" s="1"/>
      <c r="H8" s="1"/>
      <c r="I8" s="1"/>
      <c r="J8" s="1"/>
      <c r="K8" s="1"/>
    </row>
    <row r="9" spans="2:11" x14ac:dyDescent="0.25">
      <c r="B9" s="11">
        <v>42260</v>
      </c>
      <c r="C9" s="1"/>
      <c r="D9" s="1">
        <v>2000</v>
      </c>
      <c r="E9" s="1"/>
      <c r="F9" s="1">
        <v>9.99</v>
      </c>
      <c r="G9" s="1"/>
      <c r="H9" s="1"/>
      <c r="I9" s="1"/>
      <c r="J9" s="1"/>
      <c r="K9" s="1"/>
    </row>
    <row r="10" spans="2:11" x14ac:dyDescent="0.25">
      <c r="B10" s="11">
        <v>42261</v>
      </c>
      <c r="C10" s="1"/>
      <c r="D10" s="1">
        <v>2000</v>
      </c>
      <c r="E10" s="1"/>
      <c r="F10" s="1">
        <v>11.988</v>
      </c>
      <c r="G10" s="1"/>
      <c r="H10" s="1"/>
      <c r="I10" s="1"/>
      <c r="J10" s="1"/>
      <c r="K10" s="1"/>
    </row>
    <row r="11" spans="2:11" x14ac:dyDescent="0.25">
      <c r="B11" s="11">
        <v>42262</v>
      </c>
      <c r="C11" s="1"/>
      <c r="D11" s="1">
        <v>2000</v>
      </c>
      <c r="E11" s="1"/>
      <c r="F11" s="1"/>
      <c r="G11" s="1"/>
      <c r="H11" s="1"/>
      <c r="I11" s="1"/>
      <c r="J11" s="1"/>
      <c r="K11" s="1"/>
    </row>
    <row r="12" spans="2:1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2:1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2:11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2:11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2:11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1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2:1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mergeCells count="7">
    <mergeCell ref="K4:K5"/>
    <mergeCell ref="B1:B2"/>
    <mergeCell ref="B4:B5"/>
    <mergeCell ref="C4:C5"/>
    <mergeCell ref="D4:D5"/>
    <mergeCell ref="E4:E5"/>
    <mergeCell ref="J4:J5"/>
  </mergeCells>
  <pageMargins left="0.7" right="0.7" top="0.75" bottom="0.75" header="0.3" footer="0.3"/>
  <pageSetup paperSize="9" orientation="portrait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workbookViewId="0">
      <selection activeCell="F11" sqref="F11"/>
    </sheetView>
  </sheetViews>
  <sheetFormatPr defaultRowHeight="15" x14ac:dyDescent="0.25"/>
  <cols>
    <col min="2" max="2" width="14.7109375" customWidth="1"/>
    <col min="7" max="7" width="15.5703125" customWidth="1"/>
    <col min="10" max="10" width="12.42578125" customWidth="1"/>
    <col min="11" max="11" width="13" customWidth="1"/>
  </cols>
  <sheetData>
    <row r="1" spans="2:11" x14ac:dyDescent="0.25">
      <c r="B1" s="40" t="s">
        <v>8</v>
      </c>
      <c r="C1" s="7" t="s">
        <v>9</v>
      </c>
      <c r="D1" s="7" t="s">
        <v>10</v>
      </c>
      <c r="E1" s="8" t="s">
        <v>11</v>
      </c>
      <c r="G1" s="2"/>
    </row>
    <row r="2" spans="2:11" ht="15.75" thickBot="1" x14ac:dyDescent="0.3">
      <c r="B2" s="41"/>
      <c r="C2" s="9">
        <f>SUM(F:F)-SUM(G:G)</f>
        <v>141.05599999999998</v>
      </c>
      <c r="D2" s="9">
        <f>SUM(H:H)-SUM(I:I)</f>
        <v>0</v>
      </c>
      <c r="E2" s="10">
        <f>C2+D2</f>
        <v>141.05599999999998</v>
      </c>
      <c r="G2" s="2"/>
    </row>
    <row r="3" spans="2:11" ht="15.75" thickBot="1" x14ac:dyDescent="0.3"/>
    <row r="4" spans="2:11" x14ac:dyDescent="0.25">
      <c r="B4" s="42" t="s">
        <v>3</v>
      </c>
      <c r="C4" s="44" t="s">
        <v>1</v>
      </c>
      <c r="D4" s="44" t="s">
        <v>0</v>
      </c>
      <c r="E4" s="44" t="s">
        <v>2</v>
      </c>
      <c r="F4" s="4" t="s">
        <v>12</v>
      </c>
      <c r="G4" s="5"/>
      <c r="H4" s="4" t="s">
        <v>13</v>
      </c>
      <c r="I4" s="5"/>
      <c r="J4" s="44" t="s">
        <v>4</v>
      </c>
      <c r="K4" s="38" t="s">
        <v>7</v>
      </c>
    </row>
    <row r="5" spans="2:11" ht="15.75" thickBot="1" x14ac:dyDescent="0.3">
      <c r="B5" s="43"/>
      <c r="C5" s="45"/>
      <c r="D5" s="45"/>
      <c r="E5" s="45"/>
      <c r="F5" s="6" t="s">
        <v>5</v>
      </c>
      <c r="G5" s="6" t="s">
        <v>6</v>
      </c>
      <c r="H5" s="6" t="s">
        <v>5</v>
      </c>
      <c r="I5" s="6" t="s">
        <v>6</v>
      </c>
      <c r="J5" s="45"/>
      <c r="K5" s="39"/>
    </row>
    <row r="6" spans="2:11" x14ac:dyDescent="0.25">
      <c r="B6" s="11">
        <v>42257</v>
      </c>
      <c r="C6" s="3"/>
      <c r="D6" s="3">
        <v>2000</v>
      </c>
      <c r="E6" s="3"/>
      <c r="F6" s="3">
        <v>11.988</v>
      </c>
      <c r="G6" s="3"/>
      <c r="H6" s="3"/>
      <c r="I6" s="3"/>
      <c r="J6" s="3"/>
      <c r="K6" s="3"/>
    </row>
    <row r="7" spans="2:11" x14ac:dyDescent="0.25">
      <c r="B7" s="11">
        <v>42258</v>
      </c>
      <c r="C7" s="1"/>
      <c r="D7" s="1">
        <v>2000</v>
      </c>
      <c r="E7" s="1"/>
      <c r="F7" s="1">
        <v>17.981999999999999</v>
      </c>
      <c r="G7" s="1"/>
      <c r="H7" s="1"/>
      <c r="I7" s="1"/>
      <c r="J7" s="1"/>
      <c r="K7" s="1"/>
    </row>
    <row r="8" spans="2:11" x14ac:dyDescent="0.25">
      <c r="B8" s="11">
        <v>42259</v>
      </c>
      <c r="C8" s="1"/>
      <c r="D8" s="1">
        <v>2000</v>
      </c>
      <c r="E8" s="1"/>
      <c r="F8" s="1">
        <v>15.182</v>
      </c>
      <c r="G8" s="1"/>
      <c r="H8" s="1"/>
      <c r="I8" s="1"/>
      <c r="J8" s="1"/>
      <c r="K8" s="1"/>
    </row>
    <row r="9" spans="2:11" x14ac:dyDescent="0.25">
      <c r="B9" s="11">
        <v>42260</v>
      </c>
      <c r="C9" s="1"/>
      <c r="D9" s="1">
        <v>2000</v>
      </c>
      <c r="E9" s="1"/>
      <c r="F9" s="1">
        <v>21.978000000000002</v>
      </c>
      <c r="G9" s="1"/>
      <c r="H9" s="1"/>
      <c r="I9" s="1"/>
      <c r="J9" s="1"/>
      <c r="K9" s="1"/>
    </row>
    <row r="10" spans="2:11" x14ac:dyDescent="0.25">
      <c r="B10" s="11">
        <v>42261</v>
      </c>
      <c r="C10" s="1"/>
      <c r="D10" s="1">
        <v>2000</v>
      </c>
      <c r="E10" s="1"/>
      <c r="F10" s="1">
        <v>41.957999999999998</v>
      </c>
      <c r="G10" s="1"/>
      <c r="H10" s="1"/>
      <c r="I10" s="1"/>
      <c r="J10" s="1"/>
      <c r="K10" s="1"/>
    </row>
    <row r="11" spans="2:11" x14ac:dyDescent="0.25">
      <c r="B11" s="11">
        <v>42262</v>
      </c>
      <c r="C11" s="1"/>
      <c r="D11" s="1">
        <v>2000</v>
      </c>
      <c r="E11" s="1"/>
      <c r="F11" s="1">
        <v>31.968</v>
      </c>
      <c r="G11" s="1"/>
      <c r="H11" s="1"/>
      <c r="I11" s="1"/>
      <c r="J11" s="1"/>
      <c r="K11" s="1"/>
    </row>
    <row r="12" spans="2:1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2:1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2:11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2:11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2:11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1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2:1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mergeCells count="7">
    <mergeCell ref="K4:K5"/>
    <mergeCell ref="B1:B2"/>
    <mergeCell ref="B4:B5"/>
    <mergeCell ref="C4:C5"/>
    <mergeCell ref="D4:D5"/>
    <mergeCell ref="E4:E5"/>
    <mergeCell ref="J4:J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workbookViewId="0">
      <selection activeCell="H12" sqref="H12"/>
    </sheetView>
  </sheetViews>
  <sheetFormatPr defaultRowHeight="15" x14ac:dyDescent="0.25"/>
  <cols>
    <col min="2" max="2" width="13.7109375" customWidth="1"/>
    <col min="6" max="6" width="11.140625" customWidth="1"/>
    <col min="7" max="7" width="10.42578125" customWidth="1"/>
    <col min="10" max="10" width="13.28515625" customWidth="1"/>
    <col min="11" max="11" width="13.5703125" customWidth="1"/>
  </cols>
  <sheetData>
    <row r="1" spans="2:11" x14ac:dyDescent="0.25">
      <c r="B1" s="40" t="s">
        <v>8</v>
      </c>
      <c r="C1" s="7" t="s">
        <v>9</v>
      </c>
      <c r="D1" s="7" t="s">
        <v>10</v>
      </c>
      <c r="E1" s="8" t="s">
        <v>11</v>
      </c>
      <c r="G1" s="2"/>
    </row>
    <row r="2" spans="2:11" ht="15.75" thickBot="1" x14ac:dyDescent="0.3">
      <c r="B2" s="41"/>
      <c r="C2" s="9">
        <f>SUM(F:F)-SUM(G:G)</f>
        <v>51.945999999999998</v>
      </c>
      <c r="D2" s="9">
        <f>SUM(H:H)-SUM(I:I)</f>
        <v>0</v>
      </c>
      <c r="E2" s="10">
        <f>C2+D2</f>
        <v>51.945999999999998</v>
      </c>
      <c r="G2" s="2"/>
    </row>
    <row r="3" spans="2:11" ht="15.75" thickBot="1" x14ac:dyDescent="0.3"/>
    <row r="4" spans="2:11" x14ac:dyDescent="0.25">
      <c r="B4" s="42" t="s">
        <v>3</v>
      </c>
      <c r="C4" s="44" t="s">
        <v>1</v>
      </c>
      <c r="D4" s="44" t="s">
        <v>0</v>
      </c>
      <c r="E4" s="44" t="s">
        <v>2</v>
      </c>
      <c r="F4" s="4" t="s">
        <v>12</v>
      </c>
      <c r="G4" s="5"/>
      <c r="H4" s="4" t="s">
        <v>13</v>
      </c>
      <c r="I4" s="5"/>
      <c r="J4" s="44" t="s">
        <v>4</v>
      </c>
      <c r="K4" s="38" t="s">
        <v>7</v>
      </c>
    </row>
    <row r="5" spans="2:11" ht="15.75" thickBot="1" x14ac:dyDescent="0.3">
      <c r="B5" s="43"/>
      <c r="C5" s="45"/>
      <c r="D5" s="45"/>
      <c r="E5" s="45"/>
      <c r="F5" s="6" t="s">
        <v>5</v>
      </c>
      <c r="G5" s="6" t="s">
        <v>6</v>
      </c>
      <c r="H5" s="6" t="s">
        <v>5</v>
      </c>
      <c r="I5" s="6" t="s">
        <v>6</v>
      </c>
      <c r="J5" s="45"/>
      <c r="K5" s="39"/>
    </row>
    <row r="6" spans="2:11" x14ac:dyDescent="0.25">
      <c r="B6" s="11">
        <v>42257</v>
      </c>
      <c r="C6" s="3"/>
      <c r="D6" s="3">
        <v>2000</v>
      </c>
      <c r="E6" s="3"/>
      <c r="F6" s="3">
        <v>19.98</v>
      </c>
      <c r="G6" s="3"/>
      <c r="H6" s="3"/>
      <c r="I6" s="3"/>
      <c r="J6" s="3"/>
      <c r="K6" s="3"/>
    </row>
    <row r="7" spans="2:11" x14ac:dyDescent="0.25">
      <c r="B7" s="11">
        <v>42258</v>
      </c>
      <c r="C7" s="1"/>
      <c r="D7" s="1">
        <v>2000</v>
      </c>
      <c r="E7" s="1"/>
      <c r="F7" s="1">
        <v>19.98</v>
      </c>
      <c r="G7" s="1"/>
      <c r="H7" s="1"/>
      <c r="I7" s="1"/>
      <c r="J7" s="1"/>
      <c r="K7" s="1"/>
    </row>
    <row r="8" spans="2:11" x14ac:dyDescent="0.25">
      <c r="B8" s="11">
        <v>42259</v>
      </c>
      <c r="C8" s="1"/>
      <c r="D8" s="1">
        <v>2000</v>
      </c>
      <c r="E8" s="1"/>
      <c r="F8" s="1">
        <v>11.986000000000001</v>
      </c>
      <c r="G8" s="1"/>
      <c r="H8" s="1"/>
      <c r="I8" s="1"/>
      <c r="J8" s="1"/>
      <c r="K8" s="1"/>
    </row>
    <row r="9" spans="2:11" x14ac:dyDescent="0.25">
      <c r="B9" s="11"/>
      <c r="C9" s="1"/>
      <c r="D9" s="1"/>
      <c r="E9" s="1"/>
      <c r="F9" s="1"/>
      <c r="G9" s="1"/>
      <c r="H9" s="1"/>
      <c r="I9" s="1"/>
      <c r="J9" s="1"/>
      <c r="K9" s="1"/>
    </row>
    <row r="10" spans="2:11" x14ac:dyDescent="0.25">
      <c r="B10" s="11"/>
      <c r="C10" s="1"/>
      <c r="D10" s="1"/>
      <c r="E10" s="1"/>
      <c r="F10" s="1"/>
      <c r="G10" s="1"/>
      <c r="H10" s="1"/>
      <c r="I10" s="1"/>
      <c r="J10" s="1"/>
      <c r="K10" s="1"/>
    </row>
    <row r="11" spans="2:11" x14ac:dyDescent="0.25">
      <c r="B11" s="11"/>
      <c r="C11" s="1"/>
      <c r="D11" s="1"/>
      <c r="E11" s="1"/>
      <c r="F11" s="1"/>
      <c r="G11" s="1"/>
      <c r="H11" s="1"/>
      <c r="I11" s="1"/>
      <c r="J11" s="1"/>
      <c r="K11" s="1"/>
    </row>
    <row r="12" spans="2:1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2:1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2:11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2:11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2:11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1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2:1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mergeCells count="7">
    <mergeCell ref="K4:K5"/>
    <mergeCell ref="B1:B2"/>
    <mergeCell ref="B4:B5"/>
    <mergeCell ref="C4:C5"/>
    <mergeCell ref="D4:D5"/>
    <mergeCell ref="E4:E5"/>
    <mergeCell ref="J4:J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workbookViewId="0">
      <selection activeCell="D9" sqref="D9"/>
    </sheetView>
  </sheetViews>
  <sheetFormatPr defaultRowHeight="15" x14ac:dyDescent="0.25"/>
  <cols>
    <col min="2" max="2" width="12.85546875" customWidth="1"/>
    <col min="3" max="3" width="15.140625" customWidth="1"/>
    <col min="4" max="4" width="13.85546875" customWidth="1"/>
    <col min="5" max="5" width="18.28515625" customWidth="1"/>
    <col min="6" max="6" width="10.140625" customWidth="1"/>
    <col min="7" max="7" width="11.28515625" customWidth="1"/>
    <col min="8" max="8" width="10.5703125" customWidth="1"/>
    <col min="10" max="10" width="12" customWidth="1"/>
    <col min="11" max="11" width="17.140625" customWidth="1"/>
  </cols>
  <sheetData>
    <row r="1" spans="2:11" x14ac:dyDescent="0.25">
      <c r="B1" s="40" t="s">
        <v>8</v>
      </c>
      <c r="C1" s="7" t="s">
        <v>9</v>
      </c>
      <c r="D1" s="7" t="s">
        <v>10</v>
      </c>
      <c r="E1" s="8" t="s">
        <v>11</v>
      </c>
      <c r="G1" s="2"/>
    </row>
    <row r="2" spans="2:11" ht="15.75" thickBot="1" x14ac:dyDescent="0.3">
      <c r="B2" s="41"/>
      <c r="C2" s="9">
        <f>SUM(F:F)-SUM(G:G)</f>
        <v>13.05</v>
      </c>
      <c r="D2" s="9">
        <f>SUM(H:H)-SUM(I:I)</f>
        <v>0</v>
      </c>
      <c r="E2" s="10">
        <f>C2+D2</f>
        <v>13.05</v>
      </c>
      <c r="G2" s="2"/>
    </row>
    <row r="3" spans="2:11" ht="15.75" thickBot="1" x14ac:dyDescent="0.3"/>
    <row r="4" spans="2:11" x14ac:dyDescent="0.25">
      <c r="B4" s="42" t="s">
        <v>3</v>
      </c>
      <c r="C4" s="44" t="s">
        <v>1</v>
      </c>
      <c r="D4" s="44" t="s">
        <v>0</v>
      </c>
      <c r="E4" s="44" t="s">
        <v>2</v>
      </c>
      <c r="F4" s="4" t="s">
        <v>12</v>
      </c>
      <c r="G4" s="5"/>
      <c r="H4" s="4" t="s">
        <v>13</v>
      </c>
      <c r="I4" s="5"/>
      <c r="J4" s="44" t="s">
        <v>4</v>
      </c>
      <c r="K4" s="38" t="s">
        <v>7</v>
      </c>
    </row>
    <row r="5" spans="2:11" ht="15.75" thickBot="1" x14ac:dyDescent="0.3">
      <c r="B5" s="43"/>
      <c r="C5" s="45"/>
      <c r="D5" s="45"/>
      <c r="E5" s="45"/>
      <c r="F5" s="6" t="s">
        <v>5</v>
      </c>
      <c r="G5" s="6" t="s">
        <v>6</v>
      </c>
      <c r="H5" s="6" t="s">
        <v>5</v>
      </c>
      <c r="I5" s="6" t="s">
        <v>6</v>
      </c>
      <c r="J5" s="45"/>
      <c r="K5" s="39"/>
    </row>
    <row r="6" spans="2:11" x14ac:dyDescent="0.25">
      <c r="B6" s="11">
        <v>42257</v>
      </c>
      <c r="C6" s="3"/>
      <c r="D6" s="3">
        <v>2000</v>
      </c>
      <c r="E6" s="3"/>
      <c r="F6" s="3">
        <v>5.3280000000000003</v>
      </c>
      <c r="G6" s="3"/>
      <c r="H6" s="3"/>
      <c r="I6" s="3"/>
      <c r="J6" s="3"/>
      <c r="K6" s="3"/>
    </row>
    <row r="7" spans="2:11" x14ac:dyDescent="0.25">
      <c r="B7" s="11">
        <v>42258</v>
      </c>
      <c r="C7" s="1"/>
      <c r="D7" s="1">
        <v>2000</v>
      </c>
      <c r="E7" s="1"/>
      <c r="F7" s="1">
        <v>7.1040000000000001</v>
      </c>
      <c r="G7" s="1"/>
      <c r="H7" s="1"/>
      <c r="I7" s="1"/>
      <c r="J7" s="1"/>
      <c r="K7" s="1"/>
    </row>
    <row r="8" spans="2:11" x14ac:dyDescent="0.25">
      <c r="B8" s="11">
        <v>42259</v>
      </c>
      <c r="C8" s="1"/>
      <c r="D8" s="1">
        <v>2000</v>
      </c>
      <c r="E8" s="1"/>
      <c r="F8" s="1">
        <v>0.61799999999999999</v>
      </c>
      <c r="G8" s="1"/>
      <c r="H8" s="1"/>
      <c r="I8" s="1"/>
      <c r="J8" s="1"/>
      <c r="K8" s="1"/>
    </row>
    <row r="9" spans="2:11" x14ac:dyDescent="0.25">
      <c r="B9" s="11">
        <v>42260</v>
      </c>
      <c r="C9" s="1"/>
      <c r="D9" s="1"/>
      <c r="E9" s="1"/>
      <c r="F9" s="1"/>
      <c r="G9" s="1"/>
      <c r="H9" s="1"/>
      <c r="I9" s="1"/>
      <c r="J9" s="1"/>
      <c r="K9" s="1"/>
    </row>
    <row r="10" spans="2:11" x14ac:dyDescent="0.25">
      <c r="B10" s="11"/>
      <c r="C10" s="1"/>
      <c r="D10" s="1"/>
      <c r="E10" s="1"/>
      <c r="F10" s="1"/>
      <c r="G10" s="1"/>
      <c r="H10" s="1"/>
      <c r="I10" s="1"/>
      <c r="J10" s="1"/>
      <c r="K10" s="1"/>
    </row>
    <row r="11" spans="2:11" x14ac:dyDescent="0.25">
      <c r="B11" s="11"/>
      <c r="C11" s="1"/>
      <c r="D11" s="1"/>
      <c r="E11" s="1"/>
      <c r="F11" s="1"/>
      <c r="G11" s="1"/>
      <c r="H11" s="1"/>
      <c r="I11" s="1"/>
      <c r="J11" s="1"/>
      <c r="K11" s="1"/>
    </row>
    <row r="12" spans="2:1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2:1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2:11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2:11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2:11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1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2:1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mergeCells count="7">
    <mergeCell ref="J4:J5"/>
    <mergeCell ref="K4:K5"/>
    <mergeCell ref="B1:B2"/>
    <mergeCell ref="B4:B5"/>
    <mergeCell ref="C4:C5"/>
    <mergeCell ref="D4:D5"/>
    <mergeCell ref="E4:E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tabSelected="1" workbookViewId="0">
      <selection activeCell="N12" sqref="N12"/>
    </sheetView>
  </sheetViews>
  <sheetFormatPr defaultRowHeight="15" x14ac:dyDescent="0.25"/>
  <cols>
    <col min="2" max="2" width="12.42578125" customWidth="1"/>
    <col min="3" max="5" width="9.140625" customWidth="1"/>
    <col min="6" max="6" width="13" customWidth="1"/>
    <col min="7" max="7" width="11.7109375" customWidth="1"/>
    <col min="10" max="11" width="13.7109375" customWidth="1"/>
  </cols>
  <sheetData>
    <row r="1" spans="2:11" x14ac:dyDescent="0.25">
      <c r="B1" s="40" t="s">
        <v>8</v>
      </c>
      <c r="C1" s="7" t="s">
        <v>9</v>
      </c>
      <c r="D1" s="7" t="s">
        <v>10</v>
      </c>
      <c r="E1" s="8" t="s">
        <v>11</v>
      </c>
      <c r="G1" s="2"/>
    </row>
    <row r="2" spans="2:11" ht="15.75" thickBot="1" x14ac:dyDescent="0.3">
      <c r="B2" s="41"/>
      <c r="C2" s="9">
        <f>SUM(F:F)-SUM(G:G)</f>
        <v>9.7600000000000016</v>
      </c>
      <c r="D2" s="9">
        <f>SUM(H:H)-SUM(I:I)</f>
        <v>49.095999999999997</v>
      </c>
      <c r="E2" s="10">
        <f>C2+D2</f>
        <v>58.855999999999995</v>
      </c>
      <c r="G2" s="2"/>
    </row>
    <row r="3" spans="2:11" ht="15.75" thickBot="1" x14ac:dyDescent="0.3"/>
    <row r="4" spans="2:11" x14ac:dyDescent="0.25">
      <c r="B4" s="42" t="s">
        <v>3</v>
      </c>
      <c r="C4" s="44" t="s">
        <v>1</v>
      </c>
      <c r="D4" s="44" t="s">
        <v>0</v>
      </c>
      <c r="E4" s="44" t="s">
        <v>2</v>
      </c>
      <c r="F4" s="4" t="s">
        <v>12</v>
      </c>
      <c r="G4" s="5"/>
      <c r="H4" s="4" t="s">
        <v>13</v>
      </c>
      <c r="I4" s="5"/>
      <c r="J4" s="44" t="s">
        <v>4</v>
      </c>
      <c r="K4" s="38" t="s">
        <v>7</v>
      </c>
    </row>
    <row r="5" spans="2:11" ht="15.75" thickBot="1" x14ac:dyDescent="0.3">
      <c r="B5" s="43"/>
      <c r="C5" s="45"/>
      <c r="D5" s="45"/>
      <c r="E5" s="45"/>
      <c r="F5" s="6" t="s">
        <v>5</v>
      </c>
      <c r="G5" s="6" t="s">
        <v>6</v>
      </c>
      <c r="H5" s="6" t="s">
        <v>5</v>
      </c>
      <c r="I5" s="6" t="s">
        <v>6</v>
      </c>
      <c r="J5" s="45"/>
      <c r="K5" s="39"/>
    </row>
    <row r="6" spans="2:11" x14ac:dyDescent="0.25">
      <c r="B6" s="11">
        <v>42257</v>
      </c>
      <c r="C6" s="3"/>
      <c r="D6" s="3">
        <v>1800</v>
      </c>
      <c r="E6" s="3"/>
      <c r="F6" s="3"/>
      <c r="G6" s="3"/>
      <c r="H6" s="3">
        <v>5.149</v>
      </c>
      <c r="I6" s="3"/>
      <c r="J6" s="3"/>
      <c r="K6" s="3"/>
    </row>
    <row r="7" spans="2:11" x14ac:dyDescent="0.25">
      <c r="B7" s="11">
        <v>42258</v>
      </c>
      <c r="C7" s="1"/>
      <c r="D7" s="1"/>
      <c r="E7" s="1"/>
      <c r="F7" s="1"/>
      <c r="G7" s="1"/>
      <c r="H7" s="1">
        <v>7.0620000000000003</v>
      </c>
      <c r="I7" s="1"/>
      <c r="J7" s="1"/>
      <c r="K7" s="1"/>
    </row>
    <row r="8" spans="2:11" x14ac:dyDescent="0.25">
      <c r="B8" s="11">
        <v>42259</v>
      </c>
      <c r="C8" s="1"/>
      <c r="D8" s="1"/>
      <c r="E8" s="1"/>
      <c r="F8" s="1"/>
      <c r="G8" s="1"/>
      <c r="H8" s="1">
        <v>5.94</v>
      </c>
      <c r="I8" s="1"/>
      <c r="J8" s="1"/>
      <c r="K8" s="1"/>
    </row>
    <row r="9" spans="2:11" x14ac:dyDescent="0.25">
      <c r="B9" s="11">
        <v>42260</v>
      </c>
      <c r="C9" s="1"/>
      <c r="D9" s="1">
        <v>1800</v>
      </c>
      <c r="E9" s="1"/>
      <c r="F9" s="1">
        <v>6.5090000000000003</v>
      </c>
      <c r="G9" s="1"/>
      <c r="H9" s="1">
        <v>6.3479999999999999</v>
      </c>
      <c r="I9" s="1"/>
      <c r="J9" s="1"/>
      <c r="K9" s="1"/>
    </row>
    <row r="10" spans="2:11" x14ac:dyDescent="0.25">
      <c r="B10" s="11">
        <v>42261</v>
      </c>
      <c r="C10" s="1"/>
      <c r="D10" s="1">
        <v>1800</v>
      </c>
      <c r="E10" s="1"/>
      <c r="F10" s="1">
        <v>1.6719999999999999</v>
      </c>
      <c r="G10" s="1"/>
      <c r="H10" s="1">
        <v>11.702999999999999</v>
      </c>
      <c r="I10" s="1"/>
      <c r="J10" s="1"/>
      <c r="K10" s="1"/>
    </row>
    <row r="11" spans="2:11" x14ac:dyDescent="0.25">
      <c r="B11" s="11">
        <v>42262</v>
      </c>
      <c r="C11" s="1"/>
      <c r="D11" s="1">
        <v>1800</v>
      </c>
      <c r="E11" s="1"/>
      <c r="F11" s="1">
        <v>1.579</v>
      </c>
      <c r="G11" s="1"/>
      <c r="H11" s="1">
        <v>12.894</v>
      </c>
      <c r="I11" s="1"/>
      <c r="J11" s="1"/>
      <c r="K11" s="1"/>
    </row>
    <row r="12" spans="2:1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2:1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2:11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2:11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2:11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1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2:1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mergeCells count="7">
    <mergeCell ref="J4:J5"/>
    <mergeCell ref="K4:K5"/>
    <mergeCell ref="B1:B2"/>
    <mergeCell ref="B4:B5"/>
    <mergeCell ref="C4:C5"/>
    <mergeCell ref="D4:D5"/>
    <mergeCell ref="E4:E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1"/>
  <sheetViews>
    <sheetView workbookViewId="0">
      <selection activeCell="I10" sqref="I10"/>
    </sheetView>
  </sheetViews>
  <sheetFormatPr defaultRowHeight="15" x14ac:dyDescent="0.25"/>
  <cols>
    <col min="2" max="2" width="16" customWidth="1"/>
    <col min="3" max="3" width="14.42578125" customWidth="1"/>
    <col min="4" max="4" width="13.140625" customWidth="1"/>
    <col min="5" max="5" width="16" customWidth="1"/>
  </cols>
  <sheetData>
    <row r="2" spans="2:5" x14ac:dyDescent="0.25">
      <c r="B2" s="46" t="s">
        <v>26</v>
      </c>
      <c r="C2" s="46"/>
      <c r="D2" s="46"/>
      <c r="E2" s="46"/>
    </row>
    <row r="3" spans="2:5" ht="15.75" thickBot="1" x14ac:dyDescent="0.3"/>
    <row r="4" spans="2:5" ht="19.5" thickBot="1" x14ac:dyDescent="0.35">
      <c r="B4" s="18" t="s">
        <v>24</v>
      </c>
      <c r="C4" s="19" t="s">
        <v>9</v>
      </c>
      <c r="D4" s="20" t="s">
        <v>10</v>
      </c>
      <c r="E4" s="21" t="s">
        <v>25</v>
      </c>
    </row>
    <row r="5" spans="2:5" ht="18.75" x14ac:dyDescent="0.3">
      <c r="B5" s="15" t="s">
        <v>14</v>
      </c>
      <c r="C5" s="16">
        <f>'25рш '!C2</f>
        <v>17.829999999999998</v>
      </c>
      <c r="D5" s="17">
        <f>'25рш '!D2</f>
        <v>2.2130000000000001</v>
      </c>
      <c r="E5" s="27">
        <f>D5+C5</f>
        <v>20.042999999999999</v>
      </c>
    </row>
    <row r="6" spans="2:5" ht="18.75" x14ac:dyDescent="0.3">
      <c r="B6" s="14" t="s">
        <v>15</v>
      </c>
      <c r="C6" s="13">
        <f>'27рш'!C2</f>
        <v>20.523</v>
      </c>
      <c r="D6" s="12">
        <f>'27рш'!D2</f>
        <v>83.747</v>
      </c>
      <c r="E6" s="28">
        <f t="shared" ref="E6:E19" si="0">D6+C6</f>
        <v>104.27</v>
      </c>
    </row>
    <row r="7" spans="2:5" ht="18.75" x14ac:dyDescent="0.3">
      <c r="B7" s="14" t="s">
        <v>16</v>
      </c>
      <c r="C7" s="13">
        <f>'34рш'!C2</f>
        <v>676.06299999999999</v>
      </c>
      <c r="D7" s="12">
        <f>'34рш'!D2</f>
        <v>2.4750000000000001</v>
      </c>
      <c r="E7" s="28">
        <f t="shared" si="0"/>
        <v>678.53800000000001</v>
      </c>
    </row>
    <row r="8" spans="2:5" ht="18.75" x14ac:dyDescent="0.3">
      <c r="B8" s="14" t="s">
        <v>17</v>
      </c>
      <c r="C8" s="13">
        <f>'36 рш '!C2</f>
        <v>14.404999999999999</v>
      </c>
      <c r="D8" s="12">
        <f>'36 рш '!D2</f>
        <v>0</v>
      </c>
      <c r="E8" s="28">
        <f t="shared" si="0"/>
        <v>14.404999999999999</v>
      </c>
    </row>
    <row r="9" spans="2:5" ht="18.75" x14ac:dyDescent="0.3">
      <c r="B9" s="14" t="s">
        <v>30</v>
      </c>
      <c r="C9" s="13">
        <f>'37х90'!C2</f>
        <v>33.566000000000003</v>
      </c>
      <c r="D9" s="12">
        <f>'37х90'!D2</f>
        <v>0</v>
      </c>
      <c r="E9" s="28">
        <f t="shared" si="0"/>
        <v>33.566000000000003</v>
      </c>
    </row>
    <row r="10" spans="2:5" ht="18.75" x14ac:dyDescent="0.3">
      <c r="B10" s="14" t="s">
        <v>31</v>
      </c>
      <c r="C10" s="13">
        <f>'37х120'!C2</f>
        <v>141.05599999999998</v>
      </c>
      <c r="D10" s="12">
        <f>'37х120'!D2</f>
        <v>0</v>
      </c>
      <c r="E10" s="28">
        <f t="shared" si="0"/>
        <v>141.05599999999998</v>
      </c>
    </row>
    <row r="11" spans="2:5" ht="18.75" x14ac:dyDescent="0.3">
      <c r="B11" s="14" t="s">
        <v>32</v>
      </c>
      <c r="C11" s="13">
        <f>'37х180'!C2</f>
        <v>51.945999999999998</v>
      </c>
      <c r="D11" s="12">
        <f>'37х180'!D2</f>
        <v>0</v>
      </c>
      <c r="E11" s="28">
        <f t="shared" si="0"/>
        <v>51.945999999999998</v>
      </c>
    </row>
    <row r="12" spans="2:5" ht="18.75" x14ac:dyDescent="0.3">
      <c r="B12" s="14" t="s">
        <v>33</v>
      </c>
      <c r="C12" s="13">
        <f>'37х240'!C2</f>
        <v>13.05</v>
      </c>
      <c r="D12" s="12">
        <f>'37х240'!D2</f>
        <v>0</v>
      </c>
      <c r="E12" s="28">
        <f t="shared" si="0"/>
        <v>13.05</v>
      </c>
    </row>
    <row r="13" spans="2:5" ht="18.75" x14ac:dyDescent="0.3">
      <c r="B13" s="14" t="s">
        <v>34</v>
      </c>
      <c r="C13" s="13">
        <f>'37рш'!C2</f>
        <v>9.7600000000000016</v>
      </c>
      <c r="D13" s="12">
        <f>'37рш'!D2</f>
        <v>49.095999999999997</v>
      </c>
      <c r="E13" s="28">
        <f t="shared" si="0"/>
        <v>58.855999999999995</v>
      </c>
    </row>
    <row r="14" spans="2:5" ht="18.75" x14ac:dyDescent="0.3">
      <c r="B14" s="14" t="s">
        <v>18</v>
      </c>
      <c r="C14" s="13">
        <f>'38 рш'!C2</f>
        <v>69.01100000000001</v>
      </c>
      <c r="D14" s="12">
        <f>'38 рш'!D2</f>
        <v>76.625</v>
      </c>
      <c r="E14" s="28">
        <f t="shared" si="0"/>
        <v>145.63600000000002</v>
      </c>
    </row>
    <row r="15" spans="2:5" ht="18.75" x14ac:dyDescent="0.3">
      <c r="B15" s="14" t="s">
        <v>19</v>
      </c>
      <c r="C15" s="13">
        <f>'32х72'!C2</f>
        <v>207.245</v>
      </c>
      <c r="D15" s="12">
        <f>'32х72'!D2</f>
        <v>100.58900000000001</v>
      </c>
      <c r="E15" s="28">
        <f t="shared" si="0"/>
        <v>307.834</v>
      </c>
    </row>
    <row r="16" spans="2:5" ht="18.75" x14ac:dyDescent="0.3">
      <c r="B16" s="14" t="s">
        <v>20</v>
      </c>
      <c r="C16" s="13">
        <f>'34х84'!C2</f>
        <v>541.93500000000006</v>
      </c>
      <c r="D16" s="12">
        <f>'34х84'!D2</f>
        <v>0</v>
      </c>
      <c r="E16" s="28">
        <f t="shared" si="0"/>
        <v>541.93500000000006</v>
      </c>
    </row>
    <row r="17" spans="2:5" ht="18.75" x14ac:dyDescent="0.3">
      <c r="B17" s="14" t="s">
        <v>21</v>
      </c>
      <c r="C17" s="13">
        <f>'34х139'!C2</f>
        <v>0</v>
      </c>
      <c r="D17" s="12">
        <f>'34х139'!D2</f>
        <v>0</v>
      </c>
      <c r="E17" s="28">
        <f t="shared" si="0"/>
        <v>0</v>
      </c>
    </row>
    <row r="18" spans="2:5" ht="18.75" x14ac:dyDescent="0.3">
      <c r="B18" s="14" t="s">
        <v>22</v>
      </c>
      <c r="C18" s="13">
        <f>'38х180'!C2</f>
        <v>0</v>
      </c>
      <c r="D18" s="12">
        <f>'38х180'!D2</f>
        <v>0</v>
      </c>
      <c r="E18" s="28">
        <f t="shared" si="0"/>
        <v>0</v>
      </c>
    </row>
    <row r="19" spans="2:5" ht="19.5" thickBot="1" x14ac:dyDescent="0.35">
      <c r="B19" s="22" t="s">
        <v>23</v>
      </c>
      <c r="C19" s="23">
        <f>'61х165'!C2</f>
        <v>24.913</v>
      </c>
      <c r="D19" s="24">
        <f>'61х165'!D2</f>
        <v>5.8769999999999998</v>
      </c>
      <c r="E19" s="29">
        <f t="shared" si="0"/>
        <v>30.79</v>
      </c>
    </row>
    <row r="20" spans="2:5" ht="21.75" thickBot="1" x14ac:dyDescent="0.4">
      <c r="B20" s="25" t="s">
        <v>8</v>
      </c>
      <c r="C20" s="30">
        <f>SUM(C5:C19)</f>
        <v>1821.3029999999999</v>
      </c>
      <c r="D20" s="31">
        <f t="shared" ref="D20:E20" si="1">SUM(D5:D19)</f>
        <v>320.62200000000001</v>
      </c>
      <c r="E20" s="26">
        <f t="shared" si="1"/>
        <v>2141.9249999999997</v>
      </c>
    </row>
    <row r="21" spans="2:5" ht="23.25" x14ac:dyDescent="0.25">
      <c r="C21" s="32" t="s">
        <v>29</v>
      </c>
    </row>
  </sheetData>
  <mergeCells count="1">
    <mergeCell ref="B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workbookViewId="0">
      <selection activeCell="H22" sqref="H22"/>
    </sheetView>
  </sheetViews>
  <sheetFormatPr defaultRowHeight="15" x14ac:dyDescent="0.25"/>
  <cols>
    <col min="2" max="2" width="18.140625" customWidth="1"/>
    <col min="3" max="3" width="12.85546875" customWidth="1"/>
    <col min="4" max="4" width="12" customWidth="1"/>
    <col min="5" max="5" width="12.42578125" customWidth="1"/>
    <col min="6" max="9" width="14.140625" customWidth="1"/>
    <col min="10" max="10" width="14.28515625" customWidth="1"/>
    <col min="11" max="11" width="28" customWidth="1"/>
  </cols>
  <sheetData>
    <row r="1" spans="2:11" x14ac:dyDescent="0.25">
      <c r="B1" s="40" t="s">
        <v>8</v>
      </c>
      <c r="C1" s="7" t="s">
        <v>9</v>
      </c>
      <c r="D1" s="7" t="s">
        <v>10</v>
      </c>
      <c r="E1" s="8" t="s">
        <v>11</v>
      </c>
      <c r="G1" s="2"/>
    </row>
    <row r="2" spans="2:11" ht="29.25" customHeight="1" thickBot="1" x14ac:dyDescent="0.3">
      <c r="B2" s="41"/>
      <c r="C2" s="9">
        <f>SUM(F:F)-SUM(G:G)</f>
        <v>20.523</v>
      </c>
      <c r="D2" s="9">
        <f>SUM(H:H)-SUM(I:I)</f>
        <v>83.747</v>
      </c>
      <c r="E2" s="10">
        <f>C2+D2</f>
        <v>104.27</v>
      </c>
      <c r="G2" s="2"/>
    </row>
    <row r="3" spans="2:11" ht="15.75" thickBot="1" x14ac:dyDescent="0.3"/>
    <row r="4" spans="2:11" x14ac:dyDescent="0.25">
      <c r="B4" s="42" t="s">
        <v>3</v>
      </c>
      <c r="C4" s="44" t="s">
        <v>1</v>
      </c>
      <c r="D4" s="44" t="s">
        <v>0</v>
      </c>
      <c r="E4" s="44" t="s">
        <v>2</v>
      </c>
      <c r="F4" s="4" t="s">
        <v>12</v>
      </c>
      <c r="G4" s="5"/>
      <c r="H4" s="4" t="s">
        <v>13</v>
      </c>
      <c r="I4" s="5"/>
      <c r="J4" s="44" t="s">
        <v>4</v>
      </c>
      <c r="K4" s="38" t="s">
        <v>7</v>
      </c>
    </row>
    <row r="5" spans="2:11" ht="15.75" thickBot="1" x14ac:dyDescent="0.3">
      <c r="B5" s="43"/>
      <c r="C5" s="45"/>
      <c r="D5" s="45"/>
      <c r="E5" s="45"/>
      <c r="F5" s="6" t="s">
        <v>5</v>
      </c>
      <c r="G5" s="6" t="s">
        <v>6</v>
      </c>
      <c r="H5" s="6" t="s">
        <v>5</v>
      </c>
      <c r="I5" s="6" t="s">
        <v>6</v>
      </c>
      <c r="J5" s="45"/>
      <c r="K5" s="39"/>
    </row>
    <row r="6" spans="2:11" x14ac:dyDescent="0.25">
      <c r="B6" s="11">
        <v>42250</v>
      </c>
      <c r="C6" s="3"/>
      <c r="D6" s="3">
        <v>2000</v>
      </c>
      <c r="E6" s="3"/>
      <c r="F6" s="3">
        <v>3.5459999999999998</v>
      </c>
      <c r="G6" s="3"/>
      <c r="H6" s="3"/>
      <c r="I6" s="3"/>
      <c r="J6" s="3"/>
      <c r="K6" s="3"/>
    </row>
    <row r="7" spans="2:11" x14ac:dyDescent="0.25">
      <c r="B7" s="1"/>
      <c r="C7" s="1"/>
      <c r="D7" s="1">
        <v>3650</v>
      </c>
      <c r="E7" s="1"/>
      <c r="F7" s="1"/>
      <c r="G7" s="1"/>
      <c r="H7" s="1">
        <v>10.199999999999999</v>
      </c>
      <c r="I7" s="1"/>
      <c r="J7" s="1"/>
      <c r="K7" s="1"/>
    </row>
    <row r="8" spans="2:11" x14ac:dyDescent="0.25">
      <c r="B8" s="33">
        <v>42252</v>
      </c>
      <c r="C8" s="1"/>
      <c r="D8" s="1">
        <v>3650</v>
      </c>
      <c r="E8" s="1"/>
      <c r="F8" s="1"/>
      <c r="G8" s="1"/>
      <c r="H8" s="35">
        <f>2.255+2.318</f>
        <v>4.5730000000000004</v>
      </c>
      <c r="I8" s="1"/>
      <c r="J8" s="1"/>
      <c r="K8" s="1"/>
    </row>
    <row r="9" spans="2:11" x14ac:dyDescent="0.25">
      <c r="B9" s="1"/>
      <c r="C9" s="1"/>
      <c r="D9" s="1">
        <v>2000</v>
      </c>
      <c r="E9" s="1"/>
      <c r="F9" s="1">
        <v>2.0680000000000001</v>
      </c>
      <c r="G9" s="1"/>
      <c r="H9" s="1"/>
      <c r="I9" s="1"/>
      <c r="J9" s="1"/>
      <c r="K9" s="1"/>
    </row>
    <row r="10" spans="2:11" x14ac:dyDescent="0.25">
      <c r="B10" s="33">
        <v>42254</v>
      </c>
      <c r="C10" s="1"/>
      <c r="D10" s="1">
        <v>2000</v>
      </c>
      <c r="E10" s="1"/>
      <c r="F10" s="1">
        <v>7.8689999999999998</v>
      </c>
      <c r="G10" s="1"/>
      <c r="H10" s="1"/>
      <c r="I10" s="1"/>
      <c r="J10" s="1"/>
      <c r="K10" s="1"/>
    </row>
    <row r="11" spans="2:11" x14ac:dyDescent="0.25">
      <c r="B11" s="1"/>
      <c r="C11" s="1"/>
      <c r="D11" s="1">
        <v>3650</v>
      </c>
      <c r="E11" s="1"/>
      <c r="F11" s="1"/>
      <c r="G11" s="1"/>
      <c r="H11" s="1">
        <v>11.542999999999999</v>
      </c>
      <c r="I11" s="1"/>
      <c r="J11" s="1"/>
      <c r="K11" s="1"/>
    </row>
    <row r="12" spans="2:11" x14ac:dyDescent="0.25">
      <c r="B12" s="33">
        <v>42255</v>
      </c>
      <c r="C12" s="1"/>
      <c r="D12" s="1">
        <v>2000</v>
      </c>
      <c r="E12" s="1"/>
      <c r="F12" s="1">
        <v>1.853</v>
      </c>
      <c r="G12" s="1"/>
      <c r="H12" s="1"/>
      <c r="I12" s="1"/>
      <c r="J12" s="1"/>
      <c r="K12" s="1"/>
    </row>
    <row r="13" spans="2:11" x14ac:dyDescent="0.25">
      <c r="B13" s="1"/>
      <c r="C13" s="1"/>
      <c r="D13" s="1">
        <v>3650</v>
      </c>
      <c r="E13" s="1"/>
      <c r="F13" s="1"/>
      <c r="G13" s="1"/>
      <c r="H13" s="1">
        <v>5.1470000000000002</v>
      </c>
      <c r="I13" s="1"/>
      <c r="J13" s="1"/>
      <c r="K13" s="1"/>
    </row>
    <row r="14" spans="2:11" x14ac:dyDescent="0.25">
      <c r="B14" s="33">
        <v>42256</v>
      </c>
      <c r="C14" s="1"/>
      <c r="D14" s="1">
        <v>2000</v>
      </c>
      <c r="E14" s="1"/>
      <c r="F14" s="1">
        <v>2.2650000000000001</v>
      </c>
      <c r="G14" s="1"/>
      <c r="H14" s="1"/>
      <c r="I14" s="1"/>
      <c r="J14" s="1"/>
      <c r="K14" s="1"/>
    </row>
    <row r="15" spans="2:11" x14ac:dyDescent="0.25">
      <c r="B15" s="1"/>
      <c r="C15" s="1"/>
      <c r="D15" s="1">
        <v>3650</v>
      </c>
      <c r="E15" s="1"/>
      <c r="F15" s="1"/>
      <c r="G15" s="1"/>
      <c r="H15" s="1">
        <v>20.760999999999999</v>
      </c>
      <c r="I15" s="1"/>
      <c r="J15" s="1"/>
      <c r="K15" s="1"/>
    </row>
    <row r="16" spans="2:11" x14ac:dyDescent="0.25">
      <c r="B16" s="33">
        <v>42257</v>
      </c>
      <c r="C16" s="1"/>
      <c r="D16" s="1">
        <v>2000</v>
      </c>
      <c r="E16" s="1"/>
      <c r="F16" s="1">
        <v>1.2769999999999999</v>
      </c>
      <c r="G16" s="1"/>
      <c r="H16" s="1"/>
      <c r="I16" s="1"/>
      <c r="J16" s="1"/>
      <c r="K16" s="1"/>
    </row>
    <row r="17" spans="2:11" x14ac:dyDescent="0.25">
      <c r="B17" s="1"/>
      <c r="C17" s="1"/>
      <c r="D17" s="1">
        <v>3650</v>
      </c>
      <c r="E17" s="1"/>
      <c r="F17" s="1"/>
      <c r="G17" s="1"/>
      <c r="H17" s="1">
        <v>9.98</v>
      </c>
      <c r="I17" s="1"/>
      <c r="J17" s="1"/>
      <c r="K17" s="1"/>
    </row>
    <row r="18" spans="2:11" x14ac:dyDescent="0.25">
      <c r="B18" s="33">
        <v>42258</v>
      </c>
      <c r="C18" s="1"/>
      <c r="D18" s="1">
        <v>3650</v>
      </c>
      <c r="E18" s="1"/>
      <c r="F18" s="1"/>
      <c r="G18" s="1"/>
      <c r="H18" s="1">
        <v>4.5970000000000004</v>
      </c>
      <c r="I18" s="1"/>
      <c r="J18" s="1"/>
      <c r="K18" s="1"/>
    </row>
    <row r="19" spans="2:11" x14ac:dyDescent="0.25">
      <c r="B19" s="33">
        <v>42261</v>
      </c>
      <c r="C19" s="1"/>
      <c r="D19" s="1">
        <v>2000</v>
      </c>
      <c r="E19" s="1"/>
      <c r="F19" s="1">
        <v>0.503</v>
      </c>
      <c r="G19" s="1"/>
      <c r="H19" s="1"/>
      <c r="I19" s="1"/>
      <c r="J19" s="1"/>
      <c r="K19" s="1"/>
    </row>
    <row r="20" spans="2:11" x14ac:dyDescent="0.25">
      <c r="B20" s="33">
        <v>42261</v>
      </c>
      <c r="C20" s="1"/>
      <c r="D20" s="1">
        <v>3650</v>
      </c>
      <c r="E20" s="1"/>
      <c r="F20" s="1"/>
      <c r="G20" s="1"/>
      <c r="H20" s="1">
        <v>9.3000000000000007</v>
      </c>
      <c r="I20" s="1"/>
      <c r="J20" s="1"/>
      <c r="K20" s="1"/>
    </row>
    <row r="21" spans="2:11" x14ac:dyDescent="0.25">
      <c r="B21" s="33">
        <v>42262</v>
      </c>
      <c r="C21" s="1"/>
      <c r="D21" s="1">
        <v>2000</v>
      </c>
      <c r="E21" s="1"/>
      <c r="F21" s="1">
        <v>1.1419999999999999</v>
      </c>
      <c r="G21" s="1"/>
      <c r="H21" s="1"/>
      <c r="I21" s="1"/>
      <c r="J21" s="1"/>
      <c r="K21" s="1"/>
    </row>
    <row r="22" spans="2:11" x14ac:dyDescent="0.25">
      <c r="B22" s="33"/>
      <c r="C22" s="1"/>
      <c r="D22" s="1">
        <v>3650</v>
      </c>
      <c r="E22" s="1"/>
      <c r="F22" s="1"/>
      <c r="G22" s="1"/>
      <c r="H22" s="1">
        <v>7.6459999999999999</v>
      </c>
      <c r="I22" s="1"/>
      <c r="J22" s="1"/>
      <c r="K22" s="1"/>
    </row>
    <row r="23" spans="2:11" x14ac:dyDescent="0.25">
      <c r="B23" s="33"/>
      <c r="C23" s="1"/>
      <c r="D23" s="1"/>
      <c r="E23" s="1"/>
      <c r="F23" s="1"/>
      <c r="G23" s="1"/>
      <c r="H23" s="1"/>
      <c r="I23" s="1"/>
      <c r="J23" s="1"/>
      <c r="K23" s="1"/>
    </row>
    <row r="24" spans="2:1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2:1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7">
    <mergeCell ref="K4:K5"/>
    <mergeCell ref="B1:B2"/>
    <mergeCell ref="B4:B5"/>
    <mergeCell ref="C4:C5"/>
    <mergeCell ref="D4:D5"/>
    <mergeCell ref="E4:E5"/>
    <mergeCell ref="J4:J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8"/>
  <sheetViews>
    <sheetView workbookViewId="0">
      <selection activeCell="H17" sqref="H17"/>
    </sheetView>
  </sheetViews>
  <sheetFormatPr defaultRowHeight="15" x14ac:dyDescent="0.25"/>
  <cols>
    <col min="2" max="2" width="18.140625" customWidth="1"/>
    <col min="3" max="3" width="12.85546875" customWidth="1"/>
    <col min="4" max="4" width="12" customWidth="1"/>
    <col min="5" max="5" width="12.42578125" customWidth="1"/>
    <col min="6" max="9" width="14.140625" customWidth="1"/>
    <col min="10" max="10" width="14.28515625" customWidth="1"/>
    <col min="11" max="11" width="28" customWidth="1"/>
  </cols>
  <sheetData>
    <row r="1" spans="2:11" x14ac:dyDescent="0.25">
      <c r="B1" s="40" t="s">
        <v>8</v>
      </c>
      <c r="C1" s="7" t="s">
        <v>9</v>
      </c>
      <c r="D1" s="7" t="s">
        <v>10</v>
      </c>
      <c r="E1" s="8" t="s">
        <v>11</v>
      </c>
      <c r="G1" s="2"/>
    </row>
    <row r="2" spans="2:11" ht="29.25" customHeight="1" thickBot="1" x14ac:dyDescent="0.3">
      <c r="B2" s="41"/>
      <c r="C2" s="9">
        <f>SUM(F:F)-SUM(G:G)</f>
        <v>676.06299999999999</v>
      </c>
      <c r="D2" s="9">
        <f>SUM(H:H)-SUM(I:I)</f>
        <v>2.4750000000000001</v>
      </c>
      <c r="E2" s="10">
        <f>C2+D2</f>
        <v>678.53800000000001</v>
      </c>
      <c r="G2" s="2"/>
    </row>
    <row r="3" spans="2:11" ht="15.75" thickBot="1" x14ac:dyDescent="0.3"/>
    <row r="4" spans="2:11" x14ac:dyDescent="0.25">
      <c r="B4" s="42" t="s">
        <v>3</v>
      </c>
      <c r="C4" s="44" t="s">
        <v>1</v>
      </c>
      <c r="D4" s="44" t="s">
        <v>0</v>
      </c>
      <c r="E4" s="44" t="s">
        <v>2</v>
      </c>
      <c r="F4" s="4" t="s">
        <v>12</v>
      </c>
      <c r="G4" s="5"/>
      <c r="H4" s="4" t="s">
        <v>13</v>
      </c>
      <c r="I4" s="5"/>
      <c r="J4" s="44" t="s">
        <v>4</v>
      </c>
      <c r="K4" s="38" t="s">
        <v>7</v>
      </c>
    </row>
    <row r="5" spans="2:11" ht="15.75" thickBot="1" x14ac:dyDescent="0.3">
      <c r="B5" s="43"/>
      <c r="C5" s="45"/>
      <c r="D5" s="45"/>
      <c r="E5" s="45"/>
      <c r="F5" s="6" t="s">
        <v>5</v>
      </c>
      <c r="G5" s="6" t="s">
        <v>6</v>
      </c>
      <c r="H5" s="6" t="s">
        <v>5</v>
      </c>
      <c r="I5" s="6" t="s">
        <v>6</v>
      </c>
      <c r="J5" s="45"/>
      <c r="K5" s="39"/>
    </row>
    <row r="6" spans="2:11" x14ac:dyDescent="0.25">
      <c r="B6" s="3" t="s">
        <v>28</v>
      </c>
      <c r="C6" s="3"/>
      <c r="D6" s="3">
        <v>4000</v>
      </c>
      <c r="E6" s="3"/>
      <c r="F6" s="3">
        <v>92.84</v>
      </c>
      <c r="G6" s="3"/>
      <c r="H6" s="3"/>
      <c r="I6" s="3"/>
      <c r="J6" s="3"/>
      <c r="K6" s="3"/>
    </row>
    <row r="7" spans="2:11" x14ac:dyDescent="0.25">
      <c r="B7" s="3" t="s">
        <v>28</v>
      </c>
      <c r="C7" s="1"/>
      <c r="D7" s="1">
        <v>3650</v>
      </c>
      <c r="E7" s="1"/>
      <c r="F7" s="1">
        <v>31.379000000000001</v>
      </c>
      <c r="G7" s="1"/>
      <c r="H7" s="1"/>
      <c r="I7" s="1"/>
      <c r="J7" s="1"/>
      <c r="K7" s="1"/>
    </row>
    <row r="8" spans="2:11" x14ac:dyDescent="0.25">
      <c r="B8" s="3" t="s">
        <v>27</v>
      </c>
      <c r="C8" s="3"/>
      <c r="D8" s="3">
        <v>4000</v>
      </c>
      <c r="E8" s="3"/>
      <c r="F8" s="3">
        <v>407.51499999999999</v>
      </c>
      <c r="G8" s="1"/>
      <c r="H8" s="1"/>
      <c r="I8" s="1"/>
      <c r="J8" s="1"/>
      <c r="K8" s="1"/>
    </row>
    <row r="9" spans="2:11" x14ac:dyDescent="0.25">
      <c r="B9" s="3" t="s">
        <v>27</v>
      </c>
      <c r="C9" s="1"/>
      <c r="D9" s="1">
        <v>3000</v>
      </c>
      <c r="E9" s="1"/>
      <c r="F9" s="1">
        <v>30.725000000000001</v>
      </c>
      <c r="G9" s="1"/>
      <c r="H9" s="1"/>
      <c r="I9" s="1"/>
      <c r="J9" s="1"/>
      <c r="K9" s="1"/>
    </row>
    <row r="10" spans="2:11" x14ac:dyDescent="0.25">
      <c r="B10" s="3" t="s">
        <v>27</v>
      </c>
      <c r="C10" s="1"/>
      <c r="D10" s="1">
        <v>2000</v>
      </c>
      <c r="E10" s="1"/>
      <c r="F10" s="1">
        <v>96.477999999999994</v>
      </c>
      <c r="G10" s="1"/>
      <c r="H10" s="1"/>
      <c r="I10" s="1"/>
      <c r="J10" s="1"/>
      <c r="K10" s="1"/>
    </row>
    <row r="11" spans="2:11" x14ac:dyDescent="0.25">
      <c r="B11" s="34">
        <v>42250</v>
      </c>
      <c r="C11" s="1"/>
      <c r="D11" s="1">
        <v>4000</v>
      </c>
      <c r="E11" s="1"/>
      <c r="F11" s="1">
        <v>7.4249999999999998</v>
      </c>
      <c r="G11" s="1"/>
      <c r="H11" s="1">
        <v>2.4750000000000001</v>
      </c>
      <c r="I11" s="1"/>
      <c r="J11" s="1"/>
      <c r="K11" s="1"/>
    </row>
    <row r="12" spans="2:11" x14ac:dyDescent="0.25">
      <c r="B12" s="34">
        <v>42250</v>
      </c>
      <c r="C12" s="1"/>
      <c r="D12" s="1">
        <v>3000</v>
      </c>
      <c r="E12" s="1"/>
      <c r="F12" s="1">
        <v>6.0170000000000003</v>
      </c>
      <c r="G12" s="1"/>
      <c r="H12" s="1"/>
      <c r="I12" s="1"/>
      <c r="J12" s="1"/>
      <c r="K12" s="1"/>
    </row>
    <row r="13" spans="2:11" x14ac:dyDescent="0.25">
      <c r="B13" s="34">
        <v>42250</v>
      </c>
      <c r="C13" s="1"/>
      <c r="D13" s="1">
        <v>2000</v>
      </c>
      <c r="E13" s="1"/>
      <c r="F13" s="1">
        <v>1.2090000000000001</v>
      </c>
      <c r="G13" s="1"/>
      <c r="H13" s="1"/>
      <c r="I13" s="1"/>
      <c r="J13" s="1"/>
      <c r="K13" s="1"/>
    </row>
    <row r="14" spans="2:11" x14ac:dyDescent="0.25">
      <c r="B14" s="34">
        <v>42251</v>
      </c>
      <c r="C14" s="1"/>
      <c r="D14" s="1">
        <v>4000</v>
      </c>
      <c r="E14" s="1"/>
      <c r="F14" s="1">
        <v>2.4750000000000001</v>
      </c>
      <c r="G14" s="1"/>
      <c r="H14" s="1"/>
      <c r="I14" s="1"/>
      <c r="J14" s="1"/>
      <c r="K14" s="1"/>
    </row>
    <row r="15" spans="2:11" x14ac:dyDescent="0.25">
      <c r="B15" s="36"/>
      <c r="C15" s="1"/>
      <c r="D15" s="1"/>
      <c r="E15" s="1"/>
      <c r="F15" s="1"/>
      <c r="G15" s="1"/>
      <c r="H15" s="1"/>
      <c r="I15" s="1"/>
      <c r="J15" s="1"/>
      <c r="K15" s="1"/>
    </row>
    <row r="16" spans="2:11" x14ac:dyDescent="0.25">
      <c r="B16" s="36"/>
      <c r="C16" s="1"/>
      <c r="D16" s="1"/>
      <c r="E16" s="1"/>
      <c r="F16" s="1"/>
      <c r="G16" s="1"/>
      <c r="H16" s="1"/>
      <c r="I16" s="1"/>
      <c r="J16" s="1"/>
      <c r="K16" s="1"/>
    </row>
    <row r="17" spans="2:11" x14ac:dyDescent="0.25">
      <c r="B17" s="36"/>
      <c r="C17" s="1"/>
      <c r="D17" s="1"/>
      <c r="E17" s="1"/>
      <c r="F17" s="1"/>
      <c r="G17" s="1"/>
      <c r="H17" s="1"/>
      <c r="I17" s="1"/>
      <c r="J17" s="1"/>
      <c r="K17" s="1"/>
    </row>
    <row r="18" spans="2:11" x14ac:dyDescent="0.25">
      <c r="B18" s="36"/>
      <c r="C18" s="1"/>
      <c r="D18" s="1"/>
      <c r="E18" s="1"/>
      <c r="F18" s="1"/>
      <c r="G18" s="1"/>
      <c r="H18" s="1"/>
      <c r="I18" s="1"/>
      <c r="J18" s="1"/>
      <c r="K18" s="1"/>
    </row>
  </sheetData>
  <mergeCells count="7">
    <mergeCell ref="K4:K5"/>
    <mergeCell ref="B1:B2"/>
    <mergeCell ref="B4:B5"/>
    <mergeCell ref="C4:C5"/>
    <mergeCell ref="D4:D5"/>
    <mergeCell ref="E4:E5"/>
    <mergeCell ref="J4:J5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workbookViewId="0">
      <selection activeCell="H12" sqref="H12"/>
    </sheetView>
  </sheetViews>
  <sheetFormatPr defaultRowHeight="15" x14ac:dyDescent="0.25"/>
  <cols>
    <col min="2" max="2" width="18.140625" customWidth="1"/>
    <col min="3" max="3" width="12.85546875" customWidth="1"/>
    <col min="4" max="4" width="12" customWidth="1"/>
    <col min="5" max="5" width="12.42578125" customWidth="1"/>
    <col min="6" max="9" width="14.140625" customWidth="1"/>
    <col min="10" max="10" width="14.28515625" customWidth="1"/>
    <col min="11" max="11" width="28" customWidth="1"/>
  </cols>
  <sheetData>
    <row r="1" spans="2:11" x14ac:dyDescent="0.25">
      <c r="B1" s="40" t="s">
        <v>8</v>
      </c>
      <c r="C1" s="7" t="s">
        <v>9</v>
      </c>
      <c r="D1" s="7" t="s">
        <v>10</v>
      </c>
      <c r="E1" s="8" t="s">
        <v>11</v>
      </c>
      <c r="G1" s="2"/>
    </row>
    <row r="2" spans="2:11" ht="29.25" customHeight="1" thickBot="1" x14ac:dyDescent="0.3">
      <c r="B2" s="41"/>
      <c r="C2" s="9">
        <f>SUM(F:F)-SUM(G:G)</f>
        <v>14.404999999999999</v>
      </c>
      <c r="D2" s="9">
        <f>SUM(H:H)-SUM(I:I)</f>
        <v>0</v>
      </c>
      <c r="E2" s="10">
        <f>C2+D2</f>
        <v>14.404999999999999</v>
      </c>
      <c r="G2" s="2"/>
    </row>
    <row r="3" spans="2:11" ht="15.75" thickBot="1" x14ac:dyDescent="0.3"/>
    <row r="4" spans="2:11" x14ac:dyDescent="0.25">
      <c r="B4" s="42" t="s">
        <v>3</v>
      </c>
      <c r="C4" s="44" t="s">
        <v>1</v>
      </c>
      <c r="D4" s="44" t="s">
        <v>0</v>
      </c>
      <c r="E4" s="44" t="s">
        <v>2</v>
      </c>
      <c r="F4" s="4" t="s">
        <v>12</v>
      </c>
      <c r="G4" s="5"/>
      <c r="H4" s="4" t="s">
        <v>13</v>
      </c>
      <c r="I4" s="5"/>
      <c r="J4" s="44" t="s">
        <v>4</v>
      </c>
      <c r="K4" s="38" t="s">
        <v>7</v>
      </c>
    </row>
    <row r="5" spans="2:11" ht="15.75" thickBot="1" x14ac:dyDescent="0.3">
      <c r="B5" s="43"/>
      <c r="C5" s="45"/>
      <c r="D5" s="45"/>
      <c r="E5" s="45"/>
      <c r="F5" s="6" t="s">
        <v>5</v>
      </c>
      <c r="G5" s="6" t="s">
        <v>6</v>
      </c>
      <c r="H5" s="6" t="s">
        <v>5</v>
      </c>
      <c r="I5" s="6" t="s">
        <v>6</v>
      </c>
      <c r="J5" s="45"/>
      <c r="K5" s="39"/>
    </row>
    <row r="6" spans="2:11" x14ac:dyDescent="0.25">
      <c r="B6" s="11">
        <v>42252</v>
      </c>
      <c r="C6" s="3"/>
      <c r="D6" s="3">
        <v>2200</v>
      </c>
      <c r="E6" s="3"/>
      <c r="F6" s="3">
        <v>1.26</v>
      </c>
      <c r="G6" s="3"/>
      <c r="H6" s="3"/>
      <c r="I6" s="3"/>
      <c r="J6" s="3"/>
      <c r="K6" s="3"/>
    </row>
    <row r="7" spans="2:11" x14ac:dyDescent="0.25">
      <c r="B7" s="11">
        <v>42254</v>
      </c>
      <c r="C7" s="1"/>
      <c r="D7" s="1">
        <v>2000</v>
      </c>
      <c r="E7" s="1"/>
      <c r="F7" s="1">
        <v>2.629</v>
      </c>
      <c r="G7" s="1"/>
      <c r="H7" s="1"/>
      <c r="I7" s="1"/>
      <c r="J7" s="1"/>
      <c r="K7" s="1"/>
    </row>
    <row r="8" spans="2:11" x14ac:dyDescent="0.25">
      <c r="B8" s="11">
        <v>42255</v>
      </c>
      <c r="C8" s="1"/>
      <c r="D8" s="1">
        <v>2000</v>
      </c>
      <c r="E8" s="1"/>
      <c r="F8" s="1">
        <v>1.3859999999999999</v>
      </c>
      <c r="G8" s="1"/>
      <c r="H8" s="1"/>
      <c r="I8" s="1"/>
      <c r="J8" s="1"/>
      <c r="K8" s="1"/>
    </row>
    <row r="9" spans="2:11" x14ac:dyDescent="0.25">
      <c r="B9" s="11">
        <v>42256</v>
      </c>
      <c r="C9" s="1"/>
      <c r="D9" s="1">
        <v>2000</v>
      </c>
      <c r="E9" s="1"/>
      <c r="F9" s="1">
        <v>1.3859999999999999</v>
      </c>
      <c r="G9" s="1"/>
      <c r="H9" s="1"/>
      <c r="I9" s="1"/>
      <c r="J9" s="1"/>
      <c r="K9" s="1"/>
    </row>
    <row r="10" spans="2:11" x14ac:dyDescent="0.25">
      <c r="B10" s="11">
        <v>42257</v>
      </c>
      <c r="C10" s="1"/>
      <c r="D10" s="1">
        <v>2000</v>
      </c>
      <c r="E10" s="1"/>
      <c r="F10" s="1">
        <v>2.601</v>
      </c>
      <c r="G10" s="1"/>
      <c r="H10" s="1"/>
      <c r="I10" s="1"/>
      <c r="J10" s="1"/>
      <c r="K10" s="1"/>
    </row>
    <row r="11" spans="2:11" x14ac:dyDescent="0.25">
      <c r="B11" s="11">
        <v>42258</v>
      </c>
      <c r="C11" s="1"/>
      <c r="D11" s="1">
        <v>2000</v>
      </c>
      <c r="E11" s="1"/>
      <c r="F11" s="1">
        <v>1.325</v>
      </c>
      <c r="G11" s="1"/>
      <c r="H11" s="1"/>
      <c r="I11" s="1"/>
      <c r="J11" s="1"/>
      <c r="K11" s="1"/>
    </row>
    <row r="12" spans="2:11" x14ac:dyDescent="0.25">
      <c r="B12" s="11">
        <v>42259</v>
      </c>
      <c r="C12" s="1"/>
      <c r="D12" s="1">
        <v>2000</v>
      </c>
      <c r="E12" s="1"/>
      <c r="F12" s="1">
        <v>3.8180000000000001</v>
      </c>
      <c r="G12" s="1"/>
      <c r="H12" s="1"/>
      <c r="I12" s="1"/>
      <c r="J12" s="1"/>
      <c r="K12" s="1"/>
    </row>
    <row r="13" spans="2:1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2:11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2:11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2:11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1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2:1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mergeCells count="7">
    <mergeCell ref="K4:K5"/>
    <mergeCell ref="B1:B2"/>
    <mergeCell ref="B4:B5"/>
    <mergeCell ref="C4:C5"/>
    <mergeCell ref="D4:D5"/>
    <mergeCell ref="E4:E5"/>
    <mergeCell ref="J4:J5"/>
  </mergeCells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workbookViewId="0">
      <selection activeCell="G17" sqref="G17"/>
    </sheetView>
  </sheetViews>
  <sheetFormatPr defaultRowHeight="15" x14ac:dyDescent="0.25"/>
  <cols>
    <col min="2" max="2" width="18.140625" customWidth="1"/>
    <col min="3" max="3" width="12.85546875" customWidth="1"/>
    <col min="4" max="4" width="12" customWidth="1"/>
    <col min="5" max="5" width="12.42578125" customWidth="1"/>
    <col min="6" max="9" width="14.140625" customWidth="1"/>
    <col min="10" max="10" width="14.28515625" customWidth="1"/>
    <col min="11" max="11" width="28" customWidth="1"/>
  </cols>
  <sheetData>
    <row r="1" spans="2:11" x14ac:dyDescent="0.25">
      <c r="B1" s="40" t="s">
        <v>8</v>
      </c>
      <c r="C1" s="7" t="s">
        <v>9</v>
      </c>
      <c r="D1" s="7" t="s">
        <v>10</v>
      </c>
      <c r="E1" s="8" t="s">
        <v>11</v>
      </c>
      <c r="G1" s="2"/>
    </row>
    <row r="2" spans="2:11" ht="29.25" customHeight="1" thickBot="1" x14ac:dyDescent="0.3">
      <c r="B2" s="41"/>
      <c r="C2" s="9">
        <f>SUM(F:F)-SUM(G:G)</f>
        <v>69.01100000000001</v>
      </c>
      <c r="D2" s="9">
        <f>SUM(H:H)-SUM(I:I)</f>
        <v>76.625</v>
      </c>
      <c r="E2" s="10">
        <f>C2+D2</f>
        <v>145.63600000000002</v>
      </c>
      <c r="G2" s="2"/>
    </row>
    <row r="3" spans="2:11" ht="15.75" thickBot="1" x14ac:dyDescent="0.3"/>
    <row r="4" spans="2:11" x14ac:dyDescent="0.25">
      <c r="B4" s="42" t="s">
        <v>3</v>
      </c>
      <c r="C4" s="44" t="s">
        <v>1</v>
      </c>
      <c r="D4" s="44" t="s">
        <v>0</v>
      </c>
      <c r="E4" s="44" t="s">
        <v>2</v>
      </c>
      <c r="F4" s="4" t="s">
        <v>12</v>
      </c>
      <c r="G4" s="5"/>
      <c r="H4" s="4" t="s">
        <v>13</v>
      </c>
      <c r="I4" s="5"/>
      <c r="J4" s="44" t="s">
        <v>4</v>
      </c>
      <c r="K4" s="38" t="s">
        <v>7</v>
      </c>
    </row>
    <row r="5" spans="2:11" ht="15.75" thickBot="1" x14ac:dyDescent="0.3">
      <c r="B5" s="43"/>
      <c r="C5" s="45"/>
      <c r="D5" s="45"/>
      <c r="E5" s="45"/>
      <c r="F5" s="6" t="s">
        <v>5</v>
      </c>
      <c r="G5" s="6" t="s">
        <v>6</v>
      </c>
      <c r="H5" s="6" t="s">
        <v>5</v>
      </c>
      <c r="I5" s="6" t="s">
        <v>6</v>
      </c>
      <c r="J5" s="45"/>
      <c r="K5" s="39"/>
    </row>
    <row r="6" spans="2:11" x14ac:dyDescent="0.25">
      <c r="B6" s="11">
        <v>42252</v>
      </c>
      <c r="C6" s="3"/>
      <c r="D6" s="3">
        <v>4000</v>
      </c>
      <c r="E6" s="3"/>
      <c r="F6" s="3">
        <v>3.02</v>
      </c>
      <c r="G6" s="3"/>
      <c r="H6" s="3"/>
      <c r="I6" s="3"/>
      <c r="J6" s="3"/>
      <c r="K6" s="3"/>
    </row>
    <row r="7" spans="2:11" x14ac:dyDescent="0.25">
      <c r="B7" s="11">
        <v>42254</v>
      </c>
      <c r="C7" s="1"/>
      <c r="D7" s="1">
        <v>4000</v>
      </c>
      <c r="E7" s="1"/>
      <c r="F7" s="1">
        <v>8.9280000000000008</v>
      </c>
      <c r="G7" s="1"/>
      <c r="H7" s="1">
        <v>5.9080000000000004</v>
      </c>
      <c r="I7" s="1"/>
      <c r="J7" s="1"/>
      <c r="K7" s="1"/>
    </row>
    <row r="8" spans="2:11" x14ac:dyDescent="0.25">
      <c r="B8" s="37">
        <v>42255</v>
      </c>
      <c r="C8" s="1"/>
      <c r="D8" s="1">
        <v>4000</v>
      </c>
      <c r="E8" s="1"/>
      <c r="F8" s="1">
        <v>2.9540000000000002</v>
      </c>
      <c r="G8" s="1"/>
      <c r="H8" s="1">
        <v>5.9080000000000004</v>
      </c>
      <c r="I8" s="1"/>
      <c r="J8" s="1"/>
      <c r="K8" s="1"/>
    </row>
    <row r="9" spans="2:11" x14ac:dyDescent="0.25">
      <c r="B9" s="37">
        <v>42256</v>
      </c>
      <c r="C9" s="1"/>
      <c r="D9" s="1">
        <v>4000</v>
      </c>
      <c r="E9" s="1"/>
      <c r="F9" s="1">
        <v>11.074999999999999</v>
      </c>
      <c r="G9" s="1"/>
      <c r="H9" s="1">
        <v>2.7730000000000001</v>
      </c>
      <c r="I9" s="1"/>
      <c r="J9" s="1"/>
      <c r="K9" s="1"/>
    </row>
    <row r="10" spans="2:11" x14ac:dyDescent="0.25">
      <c r="B10" s="37">
        <v>42257</v>
      </c>
      <c r="C10" s="1"/>
      <c r="D10" s="1">
        <v>4000</v>
      </c>
      <c r="E10" s="1"/>
      <c r="F10" s="1">
        <v>13.68</v>
      </c>
      <c r="G10" s="1"/>
      <c r="H10" s="1">
        <v>24.492000000000001</v>
      </c>
      <c r="I10" s="1"/>
      <c r="J10" s="1"/>
      <c r="K10" s="1"/>
    </row>
    <row r="11" spans="2:11" x14ac:dyDescent="0.25">
      <c r="B11" s="37">
        <v>42258</v>
      </c>
      <c r="C11" s="1"/>
      <c r="D11" s="1">
        <v>4000</v>
      </c>
      <c r="E11" s="1"/>
      <c r="F11" s="1">
        <v>5.4720000000000004</v>
      </c>
      <c r="G11" s="1"/>
      <c r="H11" s="1">
        <v>2.577</v>
      </c>
      <c r="I11" s="1"/>
      <c r="J11" s="1"/>
      <c r="K11" s="1"/>
    </row>
    <row r="12" spans="2:11" x14ac:dyDescent="0.25">
      <c r="B12" s="37">
        <v>42259</v>
      </c>
      <c r="C12" s="1"/>
      <c r="D12" s="1">
        <v>4000</v>
      </c>
      <c r="E12" s="1"/>
      <c r="F12" s="1">
        <v>8.4350000000000005</v>
      </c>
      <c r="G12" s="1"/>
      <c r="H12" s="1">
        <v>16.055</v>
      </c>
      <c r="I12" s="1"/>
      <c r="J12" s="1"/>
      <c r="K12" s="1"/>
    </row>
    <row r="13" spans="2:11" x14ac:dyDescent="0.25">
      <c r="B13" s="37">
        <v>42261</v>
      </c>
      <c r="C13" s="1"/>
      <c r="D13" s="1">
        <v>4000</v>
      </c>
      <c r="E13" s="1"/>
      <c r="F13" s="1">
        <v>8.6829999999999998</v>
      </c>
      <c r="G13" s="1"/>
      <c r="H13" s="1">
        <v>10.837999999999999</v>
      </c>
      <c r="I13" s="1"/>
      <c r="J13" s="1"/>
      <c r="K13" s="1"/>
    </row>
    <row r="14" spans="2:11" x14ac:dyDescent="0.25">
      <c r="B14" s="37">
        <v>42261</v>
      </c>
      <c r="C14" s="1"/>
      <c r="D14" s="1">
        <v>2000</v>
      </c>
      <c r="E14" s="1"/>
      <c r="F14" s="1">
        <v>2.54</v>
      </c>
      <c r="G14" s="1"/>
      <c r="H14" s="1"/>
      <c r="I14" s="1"/>
      <c r="J14" s="1"/>
      <c r="K14" s="1"/>
    </row>
    <row r="15" spans="2:11" x14ac:dyDescent="0.25">
      <c r="B15" s="37">
        <v>42262</v>
      </c>
      <c r="C15" s="1"/>
      <c r="D15" s="1">
        <v>4000</v>
      </c>
      <c r="E15" s="1"/>
      <c r="F15" s="1">
        <v>2.7989999999999999</v>
      </c>
      <c r="G15" s="1"/>
      <c r="H15" s="1">
        <v>8.0739999999999998</v>
      </c>
      <c r="I15" s="1"/>
      <c r="J15" s="1"/>
      <c r="K15" s="1"/>
    </row>
    <row r="16" spans="2:11" x14ac:dyDescent="0.25">
      <c r="B16" s="1"/>
      <c r="C16" s="1"/>
      <c r="D16" s="1">
        <v>2000</v>
      </c>
      <c r="E16" s="1"/>
      <c r="F16" s="1">
        <v>1.425</v>
      </c>
      <c r="G16" s="1"/>
      <c r="H16" s="1"/>
      <c r="I16" s="1"/>
      <c r="J16" s="1"/>
      <c r="K16" s="1"/>
    </row>
    <row r="17" spans="2:1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2:1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mergeCells count="7">
    <mergeCell ref="K4:K5"/>
    <mergeCell ref="B1:B2"/>
    <mergeCell ref="B4:B5"/>
    <mergeCell ref="C4:C5"/>
    <mergeCell ref="D4:D5"/>
    <mergeCell ref="E4:E5"/>
    <mergeCell ref="J4:J5"/>
  </mergeCells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workbookViewId="0">
      <selection activeCell="F24" sqref="F24"/>
    </sheetView>
  </sheetViews>
  <sheetFormatPr defaultRowHeight="15" x14ac:dyDescent="0.25"/>
  <cols>
    <col min="2" max="2" width="18.140625" customWidth="1"/>
    <col min="3" max="3" width="12.85546875" customWidth="1"/>
    <col min="4" max="4" width="12" customWidth="1"/>
    <col min="5" max="5" width="12.42578125" customWidth="1"/>
    <col min="6" max="9" width="14.140625" customWidth="1"/>
    <col min="10" max="10" width="14.28515625" customWidth="1"/>
    <col min="11" max="11" width="28" customWidth="1"/>
  </cols>
  <sheetData>
    <row r="1" spans="2:11" x14ac:dyDescent="0.25">
      <c r="B1" s="40" t="s">
        <v>8</v>
      </c>
      <c r="C1" s="7" t="s">
        <v>9</v>
      </c>
      <c r="D1" s="7" t="s">
        <v>10</v>
      </c>
      <c r="E1" s="8" t="s">
        <v>11</v>
      </c>
      <c r="G1" s="2"/>
    </row>
    <row r="2" spans="2:11" ht="29.25" customHeight="1" thickBot="1" x14ac:dyDescent="0.3">
      <c r="B2" s="41"/>
      <c r="C2" s="9">
        <f>SUM(F:F)-SUM(G:G)</f>
        <v>207.245</v>
      </c>
      <c r="D2" s="9">
        <f>SUM(H:H)-SUM(I:I)</f>
        <v>100.58900000000001</v>
      </c>
      <c r="E2" s="10">
        <f>C2+D2</f>
        <v>307.834</v>
      </c>
      <c r="G2" s="2"/>
    </row>
    <row r="3" spans="2:11" ht="15.75" thickBot="1" x14ac:dyDescent="0.3"/>
    <row r="4" spans="2:11" x14ac:dyDescent="0.25">
      <c r="B4" s="42" t="s">
        <v>3</v>
      </c>
      <c r="C4" s="44" t="s">
        <v>1</v>
      </c>
      <c r="D4" s="44" t="s">
        <v>0</v>
      </c>
      <c r="E4" s="44" t="s">
        <v>2</v>
      </c>
      <c r="F4" s="4" t="s">
        <v>12</v>
      </c>
      <c r="G4" s="5"/>
      <c r="H4" s="4" t="s">
        <v>13</v>
      </c>
      <c r="I4" s="5"/>
      <c r="J4" s="44" t="s">
        <v>4</v>
      </c>
      <c r="K4" s="38" t="s">
        <v>7</v>
      </c>
    </row>
    <row r="5" spans="2:11" ht="15.75" thickBot="1" x14ac:dyDescent="0.3">
      <c r="B5" s="43"/>
      <c r="C5" s="45"/>
      <c r="D5" s="45"/>
      <c r="E5" s="45"/>
      <c r="F5" s="6" t="s">
        <v>5</v>
      </c>
      <c r="G5" s="6" t="s">
        <v>6</v>
      </c>
      <c r="H5" s="6" t="s">
        <v>5</v>
      </c>
      <c r="I5" s="6" t="s">
        <v>6</v>
      </c>
      <c r="J5" s="45"/>
      <c r="K5" s="39"/>
    </row>
    <row r="6" spans="2:11" x14ac:dyDescent="0.25">
      <c r="B6" s="11">
        <v>42249</v>
      </c>
      <c r="C6" s="3"/>
      <c r="D6" s="3">
        <v>3000</v>
      </c>
      <c r="E6" s="3"/>
      <c r="F6" s="3">
        <v>30.48</v>
      </c>
      <c r="G6" s="3"/>
      <c r="H6" s="3"/>
      <c r="I6" s="3"/>
      <c r="J6" s="3"/>
      <c r="K6" s="3"/>
    </row>
    <row r="7" spans="2:11" x14ac:dyDescent="0.25">
      <c r="B7" s="33">
        <v>42250</v>
      </c>
      <c r="C7" s="1"/>
      <c r="D7" s="1">
        <v>3000</v>
      </c>
      <c r="E7" s="1"/>
      <c r="F7" s="1">
        <f>1.838+18.288</f>
        <v>20.126000000000001</v>
      </c>
      <c r="G7" s="1"/>
      <c r="H7" s="1"/>
      <c r="I7" s="1"/>
      <c r="J7" s="1"/>
      <c r="K7" s="1"/>
    </row>
    <row r="8" spans="2:11" x14ac:dyDescent="0.25">
      <c r="B8" s="1"/>
      <c r="C8" s="1"/>
      <c r="D8" s="1">
        <v>2500</v>
      </c>
      <c r="E8" s="1"/>
      <c r="F8" s="1"/>
      <c r="G8" s="1"/>
      <c r="H8" s="1">
        <v>12.513999999999999</v>
      </c>
      <c r="I8" s="1"/>
      <c r="J8" s="1"/>
      <c r="K8" s="1"/>
    </row>
    <row r="9" spans="2:11" x14ac:dyDescent="0.25">
      <c r="B9" s="33">
        <v>42251</v>
      </c>
      <c r="C9" s="1"/>
      <c r="D9" s="1">
        <v>3000</v>
      </c>
      <c r="E9" s="1"/>
      <c r="F9" s="1">
        <v>20.32</v>
      </c>
      <c r="G9" s="1"/>
      <c r="H9" s="1"/>
      <c r="I9" s="1"/>
      <c r="J9" s="1"/>
      <c r="K9" s="1"/>
    </row>
    <row r="10" spans="2:11" x14ac:dyDescent="0.25">
      <c r="B10" s="1"/>
      <c r="C10" s="1"/>
      <c r="D10" s="1">
        <v>2500</v>
      </c>
      <c r="E10" s="1"/>
      <c r="F10" s="1"/>
      <c r="G10" s="1"/>
      <c r="H10" s="1">
        <v>16.93</v>
      </c>
      <c r="I10" s="1"/>
      <c r="J10" s="1"/>
      <c r="K10" s="1"/>
    </row>
    <row r="11" spans="2:11" x14ac:dyDescent="0.25">
      <c r="B11" s="33">
        <v>42252</v>
      </c>
      <c r="C11" s="1"/>
      <c r="D11" s="1">
        <v>3000</v>
      </c>
      <c r="E11" s="1"/>
      <c r="F11" s="1">
        <v>72.161000000000001</v>
      </c>
      <c r="G11" s="1"/>
      <c r="H11" s="1"/>
      <c r="I11" s="1"/>
      <c r="J11" s="1"/>
      <c r="K11" s="1"/>
    </row>
    <row r="12" spans="2:11" x14ac:dyDescent="0.25">
      <c r="B12" s="1"/>
      <c r="C12" s="1"/>
      <c r="D12" s="1">
        <v>2500</v>
      </c>
      <c r="E12" s="1"/>
      <c r="F12" s="1"/>
      <c r="G12" s="1"/>
      <c r="H12" s="1">
        <v>30.273</v>
      </c>
      <c r="I12" s="1"/>
      <c r="J12" s="1"/>
      <c r="K12" s="1"/>
    </row>
    <row r="13" spans="2:11" x14ac:dyDescent="0.25">
      <c r="B13" s="33">
        <v>42161</v>
      </c>
      <c r="C13" s="1"/>
      <c r="D13" s="1">
        <v>3000</v>
      </c>
      <c r="E13" s="1"/>
      <c r="F13" s="1">
        <v>26.417999999999999</v>
      </c>
      <c r="G13" s="1"/>
      <c r="H13" s="1"/>
      <c r="I13" s="1"/>
      <c r="J13" s="1"/>
      <c r="K13" s="1"/>
    </row>
    <row r="14" spans="2:11" x14ac:dyDescent="0.25">
      <c r="B14" s="1"/>
      <c r="C14" s="1"/>
      <c r="D14" s="1">
        <v>2500</v>
      </c>
      <c r="E14" s="1"/>
      <c r="F14" s="1"/>
      <c r="G14" s="1"/>
      <c r="H14" s="1">
        <v>9.4320000000000004</v>
      </c>
      <c r="I14" s="1"/>
      <c r="J14" s="1"/>
      <c r="K14" s="1"/>
    </row>
    <row r="15" spans="2:11" x14ac:dyDescent="0.25">
      <c r="B15" s="33">
        <v>42254</v>
      </c>
      <c r="C15" s="1"/>
      <c r="D15" s="1">
        <v>3000</v>
      </c>
      <c r="E15" s="1"/>
      <c r="F15" s="1">
        <v>28.305</v>
      </c>
      <c r="G15" s="1"/>
      <c r="H15" s="1"/>
      <c r="I15" s="1"/>
      <c r="J15" s="1"/>
      <c r="K15" s="1"/>
    </row>
    <row r="16" spans="2:11" x14ac:dyDescent="0.25">
      <c r="B16" s="1"/>
      <c r="C16" s="1"/>
      <c r="D16" s="1">
        <v>2500</v>
      </c>
      <c r="E16" s="1"/>
      <c r="F16" s="1"/>
      <c r="G16" s="1"/>
      <c r="H16" s="1">
        <v>11.004</v>
      </c>
      <c r="I16" s="1"/>
      <c r="J16" s="1"/>
      <c r="K16" s="1"/>
    </row>
    <row r="17" spans="2:11" x14ac:dyDescent="0.25">
      <c r="B17" s="33">
        <v>42255</v>
      </c>
      <c r="C17" s="1"/>
      <c r="D17" s="1">
        <v>3000</v>
      </c>
      <c r="E17" s="1"/>
      <c r="F17" s="1">
        <v>7.548</v>
      </c>
      <c r="G17" s="1"/>
      <c r="H17" s="1"/>
      <c r="I17" s="1"/>
      <c r="J17" s="1"/>
      <c r="K17" s="1"/>
    </row>
    <row r="18" spans="2:11" x14ac:dyDescent="0.25">
      <c r="B18" s="1"/>
      <c r="C18" s="1"/>
      <c r="D18" s="1">
        <v>2500</v>
      </c>
      <c r="E18" s="1"/>
      <c r="F18" s="1"/>
      <c r="G18" s="1"/>
      <c r="H18" s="1">
        <v>18.864000000000001</v>
      </c>
      <c r="I18" s="1"/>
      <c r="J18" s="1"/>
      <c r="K18" s="1"/>
    </row>
    <row r="19" spans="2:11" x14ac:dyDescent="0.25">
      <c r="B19" s="33">
        <v>42256</v>
      </c>
      <c r="C19" s="1"/>
      <c r="D19" s="1">
        <v>3000</v>
      </c>
      <c r="E19" s="1"/>
      <c r="F19" s="1">
        <v>1.887</v>
      </c>
      <c r="G19" s="1"/>
      <c r="H19" s="1"/>
      <c r="I19" s="1"/>
      <c r="J19" s="1"/>
      <c r="K19" s="1"/>
    </row>
    <row r="20" spans="2:11" x14ac:dyDescent="0.25">
      <c r="B20" s="1"/>
      <c r="C20" s="1"/>
      <c r="D20" s="1">
        <v>2500</v>
      </c>
      <c r="E20" s="1"/>
      <c r="F20" s="1"/>
      <c r="G20" s="1"/>
      <c r="H20" s="1">
        <v>1.5720000000000001</v>
      </c>
      <c r="I20" s="1"/>
      <c r="J20" s="1"/>
      <c r="K20" s="1"/>
    </row>
    <row r="21" spans="2:11" x14ac:dyDescent="0.25">
      <c r="B21" s="33"/>
      <c r="C21" s="1"/>
      <c r="D21" s="1"/>
      <c r="E21" s="1"/>
      <c r="F21" s="1"/>
      <c r="G21" s="1"/>
      <c r="H21" s="1"/>
      <c r="I21" s="1"/>
      <c r="J21" s="1"/>
      <c r="K21" s="1"/>
    </row>
    <row r="22" spans="2:1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2:1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2:1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2:1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7">
    <mergeCell ref="K4:K5"/>
    <mergeCell ref="B1:B2"/>
    <mergeCell ref="B4:B5"/>
    <mergeCell ref="C4:C5"/>
    <mergeCell ref="D4:D5"/>
    <mergeCell ref="E4:E5"/>
    <mergeCell ref="J4:J5"/>
  </mergeCells>
  <pageMargins left="0.7" right="0.7" top="0.75" bottom="0.75" header="0.3" footer="0.3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workbookViewId="0">
      <selection activeCell="B8" sqref="B8"/>
    </sheetView>
  </sheetViews>
  <sheetFormatPr defaultRowHeight="15" x14ac:dyDescent="0.25"/>
  <cols>
    <col min="2" max="2" width="18.140625" customWidth="1"/>
    <col min="3" max="3" width="12.85546875" customWidth="1"/>
    <col min="4" max="4" width="12" customWidth="1"/>
    <col min="5" max="5" width="12.42578125" customWidth="1"/>
    <col min="6" max="9" width="14.140625" customWidth="1"/>
    <col min="10" max="10" width="14.28515625" customWidth="1"/>
    <col min="11" max="11" width="28" customWidth="1"/>
  </cols>
  <sheetData>
    <row r="1" spans="2:11" x14ac:dyDescent="0.25">
      <c r="B1" s="40" t="s">
        <v>8</v>
      </c>
      <c r="C1" s="7" t="s">
        <v>9</v>
      </c>
      <c r="D1" s="7" t="s">
        <v>10</v>
      </c>
      <c r="E1" s="8" t="s">
        <v>11</v>
      </c>
      <c r="G1" s="2"/>
    </row>
    <row r="2" spans="2:11" ht="29.25" customHeight="1" thickBot="1" x14ac:dyDescent="0.3">
      <c r="B2" s="41"/>
      <c r="C2" s="9">
        <f>SUM(F:F)-SUM(G:G)</f>
        <v>541.93500000000006</v>
      </c>
      <c r="D2" s="9">
        <f>SUM(H:H)-SUM(I:I)</f>
        <v>0</v>
      </c>
      <c r="E2" s="10">
        <f>C2+D2</f>
        <v>541.93500000000006</v>
      </c>
      <c r="G2" s="2"/>
    </row>
    <row r="3" spans="2:11" ht="15.75" thickBot="1" x14ac:dyDescent="0.3"/>
    <row r="4" spans="2:11" x14ac:dyDescent="0.25">
      <c r="B4" s="42" t="s">
        <v>3</v>
      </c>
      <c r="C4" s="44" t="s">
        <v>1</v>
      </c>
      <c r="D4" s="44" t="s">
        <v>0</v>
      </c>
      <c r="E4" s="44" t="s">
        <v>2</v>
      </c>
      <c r="F4" s="4" t="s">
        <v>12</v>
      </c>
      <c r="G4" s="5"/>
      <c r="H4" s="4" t="s">
        <v>13</v>
      </c>
      <c r="I4" s="5"/>
      <c r="J4" s="44" t="s">
        <v>4</v>
      </c>
      <c r="K4" s="38" t="s">
        <v>7</v>
      </c>
    </row>
    <row r="5" spans="2:11" ht="15.75" thickBot="1" x14ac:dyDescent="0.3">
      <c r="B5" s="43"/>
      <c r="C5" s="45"/>
      <c r="D5" s="45"/>
      <c r="E5" s="45"/>
      <c r="F5" s="6" t="s">
        <v>5</v>
      </c>
      <c r="G5" s="6" t="s">
        <v>6</v>
      </c>
      <c r="H5" s="6" t="s">
        <v>5</v>
      </c>
      <c r="I5" s="6" t="s">
        <v>6</v>
      </c>
      <c r="J5" s="45"/>
      <c r="K5" s="39"/>
    </row>
    <row r="6" spans="2:11" x14ac:dyDescent="0.25">
      <c r="B6" s="3" t="s">
        <v>28</v>
      </c>
      <c r="C6" s="3"/>
      <c r="D6" s="3">
        <v>3000</v>
      </c>
      <c r="E6" s="3"/>
      <c r="F6" s="3">
        <v>165.666</v>
      </c>
      <c r="G6" s="3"/>
      <c r="H6" s="3"/>
      <c r="I6" s="3"/>
      <c r="J6" s="3"/>
      <c r="K6" s="3"/>
    </row>
    <row r="7" spans="2:11" x14ac:dyDescent="0.25">
      <c r="B7" s="3" t="s">
        <v>27</v>
      </c>
      <c r="C7" s="3"/>
      <c r="D7" s="3">
        <v>3000</v>
      </c>
      <c r="E7" s="3"/>
      <c r="F7" s="3">
        <v>368.76499999999999</v>
      </c>
      <c r="G7" s="3"/>
      <c r="H7" s="3"/>
      <c r="I7" s="3"/>
      <c r="J7" s="3"/>
      <c r="K7" s="3"/>
    </row>
    <row r="8" spans="2:11" x14ac:dyDescent="0.25">
      <c r="B8" s="34">
        <v>42249</v>
      </c>
      <c r="C8" s="1"/>
      <c r="D8" s="1">
        <v>3000</v>
      </c>
      <c r="E8" s="1"/>
      <c r="F8" s="1">
        <v>7.5039999999999996</v>
      </c>
      <c r="G8" s="1"/>
      <c r="H8" s="1"/>
      <c r="I8" s="1"/>
      <c r="J8" s="1"/>
      <c r="K8" s="1"/>
    </row>
    <row r="9" spans="2:11" x14ac:dyDescent="0.25">
      <c r="B9" s="1"/>
      <c r="C9" s="1"/>
      <c r="D9" s="1"/>
      <c r="E9" s="1"/>
      <c r="F9" s="1"/>
      <c r="G9" s="1"/>
      <c r="H9" s="1"/>
      <c r="I9" s="1"/>
      <c r="J9" s="1"/>
      <c r="K9" s="1"/>
    </row>
    <row r="10" spans="2:1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2:11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2:1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2:1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2:11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2:11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2:11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1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2:1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mergeCells count="7">
    <mergeCell ref="K4:K5"/>
    <mergeCell ref="B1:B2"/>
    <mergeCell ref="B4:B5"/>
    <mergeCell ref="C4:C5"/>
    <mergeCell ref="D4:D5"/>
    <mergeCell ref="E4:E5"/>
    <mergeCell ref="J4:J5"/>
  </mergeCells>
  <pageMargins left="0.7" right="0.7" top="0.75" bottom="0.75" header="0.3" footer="0.3"/>
  <pageSetup paperSize="9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workbookViewId="0">
      <selection activeCell="F6" sqref="F6:I9"/>
    </sheetView>
  </sheetViews>
  <sheetFormatPr defaultRowHeight="15" x14ac:dyDescent="0.25"/>
  <cols>
    <col min="2" max="2" width="18.140625" customWidth="1"/>
    <col min="3" max="3" width="12.85546875" customWidth="1"/>
    <col min="4" max="4" width="12" customWidth="1"/>
    <col min="5" max="5" width="12.42578125" customWidth="1"/>
    <col min="6" max="9" width="14.140625" customWidth="1"/>
    <col min="10" max="10" width="14.28515625" customWidth="1"/>
    <col min="11" max="11" width="28" customWidth="1"/>
  </cols>
  <sheetData>
    <row r="1" spans="2:11" x14ac:dyDescent="0.25">
      <c r="B1" s="40" t="s">
        <v>8</v>
      </c>
      <c r="C1" s="7" t="s">
        <v>9</v>
      </c>
      <c r="D1" s="7" t="s">
        <v>10</v>
      </c>
      <c r="E1" s="8" t="s">
        <v>11</v>
      </c>
      <c r="G1" s="2"/>
    </row>
    <row r="2" spans="2:11" ht="29.25" customHeight="1" thickBot="1" x14ac:dyDescent="0.3">
      <c r="B2" s="41"/>
      <c r="C2" s="9">
        <f>SUM(F:F)-SUM(G:G)</f>
        <v>0</v>
      </c>
      <c r="D2" s="9">
        <f>SUM(H:H)-SUM(I:I)</f>
        <v>0</v>
      </c>
      <c r="E2" s="10">
        <f>C2+D2</f>
        <v>0</v>
      </c>
      <c r="G2" s="2"/>
    </row>
    <row r="3" spans="2:11" ht="15.75" thickBot="1" x14ac:dyDescent="0.3"/>
    <row r="4" spans="2:11" x14ac:dyDescent="0.25">
      <c r="B4" s="42" t="s">
        <v>3</v>
      </c>
      <c r="C4" s="44" t="s">
        <v>1</v>
      </c>
      <c r="D4" s="44" t="s">
        <v>0</v>
      </c>
      <c r="E4" s="44" t="s">
        <v>2</v>
      </c>
      <c r="F4" s="4" t="s">
        <v>12</v>
      </c>
      <c r="G4" s="5"/>
      <c r="H4" s="4" t="s">
        <v>13</v>
      </c>
      <c r="I4" s="5"/>
      <c r="J4" s="44" t="s">
        <v>4</v>
      </c>
      <c r="K4" s="38" t="s">
        <v>7</v>
      </c>
    </row>
    <row r="5" spans="2:11" ht="15.75" thickBot="1" x14ac:dyDescent="0.3">
      <c r="B5" s="43"/>
      <c r="C5" s="45"/>
      <c r="D5" s="45"/>
      <c r="E5" s="45"/>
      <c r="F5" s="6" t="s">
        <v>5</v>
      </c>
      <c r="G5" s="6" t="s">
        <v>6</v>
      </c>
      <c r="H5" s="6" t="s">
        <v>5</v>
      </c>
      <c r="I5" s="6" t="s">
        <v>6</v>
      </c>
      <c r="J5" s="45"/>
      <c r="K5" s="39"/>
    </row>
    <row r="6" spans="2:11" x14ac:dyDescent="0.25">
      <c r="B6" s="3"/>
      <c r="C6" s="3"/>
      <c r="D6" s="3"/>
      <c r="E6" s="3"/>
      <c r="F6" s="3"/>
      <c r="G6" s="3"/>
      <c r="H6" s="3"/>
      <c r="I6" s="3"/>
      <c r="J6" s="3"/>
      <c r="K6" s="3"/>
    </row>
    <row r="7" spans="2:11" x14ac:dyDescent="0.25">
      <c r="B7" s="1"/>
      <c r="C7" s="1"/>
      <c r="D7" s="1"/>
      <c r="E7" s="1"/>
      <c r="F7" s="1"/>
      <c r="G7" s="1"/>
      <c r="H7" s="1"/>
      <c r="I7" s="1"/>
      <c r="J7" s="1"/>
      <c r="K7" s="1"/>
    </row>
    <row r="8" spans="2:11" x14ac:dyDescent="0.25">
      <c r="B8" s="1"/>
      <c r="C8" s="1"/>
      <c r="D8" s="1"/>
      <c r="E8" s="1"/>
      <c r="F8" s="1"/>
      <c r="G8" s="1"/>
      <c r="H8" s="1"/>
      <c r="I8" s="1"/>
      <c r="J8" s="1"/>
      <c r="K8" s="1"/>
    </row>
    <row r="9" spans="2:11" x14ac:dyDescent="0.25">
      <c r="B9" s="1"/>
      <c r="C9" s="1"/>
      <c r="D9" s="1"/>
      <c r="E9" s="1"/>
      <c r="F9" s="1"/>
      <c r="G9" s="1"/>
      <c r="H9" s="1"/>
      <c r="I9" s="1"/>
      <c r="J9" s="1"/>
      <c r="K9" s="1"/>
    </row>
    <row r="10" spans="2:1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2:11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2:1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2:1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2:11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2:11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2:11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1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2:1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mergeCells count="7">
    <mergeCell ref="K4:K5"/>
    <mergeCell ref="B1:B2"/>
    <mergeCell ref="B4:B5"/>
    <mergeCell ref="C4:C5"/>
    <mergeCell ref="D4:D5"/>
    <mergeCell ref="E4:E5"/>
    <mergeCell ref="J4:J5"/>
  </mergeCells>
  <pageMargins left="0.7" right="0.7" top="0.75" bottom="0.75" header="0.3" footer="0.3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workbookViewId="0">
      <selection activeCell="F6" sqref="F6:I9"/>
    </sheetView>
  </sheetViews>
  <sheetFormatPr defaultRowHeight="15" x14ac:dyDescent="0.25"/>
  <cols>
    <col min="2" max="2" width="18.140625" customWidth="1"/>
    <col min="3" max="3" width="12.85546875" customWidth="1"/>
    <col min="4" max="4" width="12" customWidth="1"/>
    <col min="5" max="5" width="12.42578125" customWidth="1"/>
    <col min="6" max="9" width="14.140625" customWidth="1"/>
    <col min="10" max="10" width="14.28515625" customWidth="1"/>
    <col min="11" max="11" width="28" customWidth="1"/>
  </cols>
  <sheetData>
    <row r="1" spans="2:11" x14ac:dyDescent="0.25">
      <c r="B1" s="40" t="s">
        <v>8</v>
      </c>
      <c r="C1" s="7" t="s">
        <v>9</v>
      </c>
      <c r="D1" s="7" t="s">
        <v>10</v>
      </c>
      <c r="E1" s="8" t="s">
        <v>11</v>
      </c>
      <c r="G1" s="2"/>
    </row>
    <row r="2" spans="2:11" ht="29.25" customHeight="1" thickBot="1" x14ac:dyDescent="0.3">
      <c r="B2" s="41"/>
      <c r="C2" s="9">
        <f>SUM(F:F)-SUM(G:G)</f>
        <v>0</v>
      </c>
      <c r="D2" s="9">
        <f>SUM(H:H)-SUM(I:I)</f>
        <v>0</v>
      </c>
      <c r="E2" s="10">
        <f>C2+D2</f>
        <v>0</v>
      </c>
      <c r="G2" s="2"/>
    </row>
    <row r="3" spans="2:11" ht="15.75" thickBot="1" x14ac:dyDescent="0.3"/>
    <row r="4" spans="2:11" x14ac:dyDescent="0.25">
      <c r="B4" s="42" t="s">
        <v>3</v>
      </c>
      <c r="C4" s="44" t="s">
        <v>1</v>
      </c>
      <c r="D4" s="44" t="s">
        <v>0</v>
      </c>
      <c r="E4" s="44" t="s">
        <v>2</v>
      </c>
      <c r="F4" s="4" t="s">
        <v>12</v>
      </c>
      <c r="G4" s="5"/>
      <c r="H4" s="4" t="s">
        <v>13</v>
      </c>
      <c r="I4" s="5"/>
      <c r="J4" s="44" t="s">
        <v>4</v>
      </c>
      <c r="K4" s="38" t="s">
        <v>7</v>
      </c>
    </row>
    <row r="5" spans="2:11" ht="15.75" thickBot="1" x14ac:dyDescent="0.3">
      <c r="B5" s="43"/>
      <c r="C5" s="45"/>
      <c r="D5" s="45"/>
      <c r="E5" s="45"/>
      <c r="F5" s="6" t="s">
        <v>5</v>
      </c>
      <c r="G5" s="6" t="s">
        <v>6</v>
      </c>
      <c r="H5" s="6" t="s">
        <v>5</v>
      </c>
      <c r="I5" s="6" t="s">
        <v>6</v>
      </c>
      <c r="J5" s="45"/>
      <c r="K5" s="39"/>
    </row>
    <row r="6" spans="2:11" x14ac:dyDescent="0.25">
      <c r="B6" s="3"/>
      <c r="C6" s="3"/>
      <c r="D6" s="3"/>
      <c r="E6" s="3"/>
      <c r="F6" s="3"/>
      <c r="G6" s="3"/>
      <c r="H6" s="3"/>
      <c r="I6" s="3"/>
      <c r="J6" s="3"/>
      <c r="K6" s="3"/>
    </row>
    <row r="7" spans="2:11" x14ac:dyDescent="0.25">
      <c r="B7" s="1"/>
      <c r="C7" s="1"/>
      <c r="D7" s="1"/>
      <c r="E7" s="1"/>
      <c r="F7" s="1"/>
      <c r="G7" s="1"/>
      <c r="H7" s="1"/>
      <c r="I7" s="1"/>
      <c r="J7" s="1"/>
      <c r="K7" s="1"/>
    </row>
    <row r="8" spans="2:11" x14ac:dyDescent="0.25">
      <c r="B8" s="1"/>
      <c r="C8" s="1"/>
      <c r="D8" s="1"/>
      <c r="E8" s="1"/>
      <c r="F8" s="1"/>
      <c r="G8" s="1"/>
      <c r="H8" s="1"/>
      <c r="I8" s="1"/>
      <c r="J8" s="1"/>
      <c r="K8" s="1"/>
    </row>
    <row r="9" spans="2:11" x14ac:dyDescent="0.25">
      <c r="B9" s="1"/>
      <c r="C9" s="1"/>
      <c r="D9" s="1"/>
      <c r="E9" s="1"/>
      <c r="F9" s="1"/>
      <c r="G9" s="1"/>
      <c r="H9" s="1"/>
      <c r="I9" s="1"/>
      <c r="J9" s="1"/>
      <c r="K9" s="1"/>
    </row>
    <row r="10" spans="2:1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2:11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2:1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2:1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2:11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2:11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2:11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1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2:1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mergeCells count="7">
    <mergeCell ref="K4:K5"/>
    <mergeCell ref="B1:B2"/>
    <mergeCell ref="B4:B5"/>
    <mergeCell ref="C4:C5"/>
    <mergeCell ref="D4:D5"/>
    <mergeCell ref="E4:E5"/>
    <mergeCell ref="J4:J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25рш </vt:lpstr>
      <vt:lpstr>27рш</vt:lpstr>
      <vt:lpstr>34рш</vt:lpstr>
      <vt:lpstr>36 рш </vt:lpstr>
      <vt:lpstr>38 рш</vt:lpstr>
      <vt:lpstr>32х72</vt:lpstr>
      <vt:lpstr>34х84</vt:lpstr>
      <vt:lpstr>34х139</vt:lpstr>
      <vt:lpstr>34х184</vt:lpstr>
      <vt:lpstr>38х180</vt:lpstr>
      <vt:lpstr>61х165</vt:lpstr>
      <vt:lpstr>37х90</vt:lpstr>
      <vt:lpstr>37х120</vt:lpstr>
      <vt:lpstr>37х180</vt:lpstr>
      <vt:lpstr>37х240</vt:lpstr>
      <vt:lpstr>37рш</vt:lpstr>
      <vt:lpstr>ИТОГО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2015-09-26T15:56:34Z</dcterms:modified>
</cp:coreProperties>
</file>